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3755" windowHeight="7425" activeTab="2"/>
  </bookViews>
  <sheets>
    <sheet name="Natnl commodity summary" sheetId="1" r:id="rId1"/>
    <sheet name="Selected mineral breakdown" sheetId="2" r:id="rId2"/>
    <sheet name="Industrial prod by commodity" sheetId="3" r:id="rId3"/>
    <sheet name="Industrial prod by region" sheetId="4" r:id="rId4"/>
  </sheets>
  <definedNames/>
  <calcPr fullCalcOnLoad="1"/>
</workbook>
</file>

<file path=xl/sharedStrings.xml><?xml version="1.0" encoding="utf-8"?>
<sst xmlns="http://schemas.openxmlformats.org/spreadsheetml/2006/main" count="424" uniqueCount="88">
  <si>
    <t>COMMODITY</t>
  </si>
  <si>
    <t>Quantity</t>
  </si>
  <si>
    <t>Value</t>
  </si>
  <si>
    <t>(tonnes)</t>
  </si>
  <si>
    <t>($NZ)</t>
  </si>
  <si>
    <t>Metals</t>
  </si>
  <si>
    <t>Gold</t>
  </si>
  <si>
    <t>Silver</t>
  </si>
  <si>
    <t>Magnetite (Ironsand)</t>
  </si>
  <si>
    <t>Total</t>
  </si>
  <si>
    <t>Non Metals</t>
  </si>
  <si>
    <t>Amorphous silica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</si>
  <si>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</si>
  <si>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</si>
  <si>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</si>
  <si>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</si>
  <si>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</si>
  <si>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</si>
  <si>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</si>
  <si>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</si>
  <si>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</si>
  <si>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</si>
  <si>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Limestone for industry</t>
  </si>
  <si>
    <t>Perlite</t>
  </si>
  <si>
    <t>Pounamu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</si>
  <si>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</si>
  <si>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</si>
  <si>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</si>
  <si>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</si>
  <si>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</si>
  <si>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</si>
  <si>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</si>
  <si>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</si>
  <si>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</si>
  <si>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Talc</t>
  </si>
  <si>
    <t>Zeolite</t>
  </si>
  <si>
    <t>Coal</t>
  </si>
  <si>
    <t>GRAND TOTAL</t>
  </si>
  <si>
    <r>
      <t xml:space="preserve">Peat </t>
    </r>
    <r>
      <rPr>
        <i/>
        <sz val="10"/>
        <color indexed="8"/>
        <rFont val="Arial"/>
        <family val="2"/>
      </rPr>
      <t>(m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)</t>
    </r>
  </si>
  <si>
    <t>NZ INDUSTRIAL MINERAL PRODUCTION BY  COMMODITY</t>
  </si>
  <si>
    <t>MINERAL COMMODITY</t>
  </si>
  <si>
    <t>REGION</t>
  </si>
  <si>
    <t>Bay of Plenty</t>
  </si>
  <si>
    <t>withheld</t>
  </si>
  <si>
    <t>Gisborne</t>
  </si>
  <si>
    <t>Hawkes Bay</t>
  </si>
  <si>
    <t>Canterbury</t>
  </si>
  <si>
    <t>Northland</t>
  </si>
  <si>
    <t>Auckland</t>
  </si>
  <si>
    <t>Waikato</t>
  </si>
  <si>
    <t>Otago</t>
  </si>
  <si>
    <t>West Coast</t>
  </si>
  <si>
    <t>Wellington</t>
  </si>
  <si>
    <t>Southland</t>
  </si>
  <si>
    <t>Nelson/Tasman</t>
  </si>
  <si>
    <t>Manawatu/Wanganui</t>
  </si>
  <si>
    <t>Marlborough</t>
  </si>
  <si>
    <t>Taranaki</t>
  </si>
  <si>
    <t>Chatham Islands</t>
  </si>
  <si>
    <t>TOTAL</t>
  </si>
  <si>
    <t>NZ INDUSTRIAL MINERAL PRODUCTION BY REGION</t>
  </si>
  <si>
    <t>Silica sand</t>
  </si>
  <si>
    <t xml:space="preserve">Amorphous Silica </t>
  </si>
  <si>
    <t>NEW ZEALAND METAL PRODUCTION 2002</t>
  </si>
  <si>
    <t>METAL</t>
  </si>
  <si>
    <t>Martha mine</t>
  </si>
  <si>
    <t>3,970 kgs</t>
  </si>
  <si>
    <t>Macraes mine</t>
  </si>
  <si>
    <t>5,050 kgs</t>
  </si>
  <si>
    <t>Other hard rock</t>
  </si>
  <si>
    <t>10 kgs</t>
  </si>
  <si>
    <t>Placer Westland</t>
  </si>
  <si>
    <t>590 kgs</t>
  </si>
  <si>
    <t>Placer Otago/Southland</t>
  </si>
  <si>
    <t>150 kgs</t>
  </si>
  <si>
    <t>9,770  kgs</t>
  </si>
  <si>
    <t>28,500 kgs</t>
  </si>
  <si>
    <t>210 kgs</t>
  </si>
  <si>
    <t>Other</t>
  </si>
  <si>
    <t>15 kgs</t>
  </si>
  <si>
    <t>28,725 kgs</t>
  </si>
  <si>
    <t>Ironsand</t>
  </si>
  <si>
    <t>Waikato North Head</t>
  </si>
  <si>
    <t>1,131,250 tonnes</t>
  </si>
  <si>
    <t>Taharoa</t>
  </si>
  <si>
    <t>608,700 tonnes</t>
  </si>
  <si>
    <t>MINES</t>
  </si>
  <si>
    <t>NZ ANNUAL PRODUCTION STATISTICS FOR ALL COMMODITIES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</si>
</sst>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-&quot;$&quot;* #,##0.000_-;\-&quot;$&quot;* #,##0.000_-;_-&quot;$&quot;* &quot;-&quot;??_-;_-@_-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_-&quot;$&quot;* #,##0.0000_-;\-&quot;$&quot;* #,##0.0000_-;_-&quot;$&quot;* &quot;-&quot;??_-;_-@_-"/>
    <numFmt numFmtId="169" formatCode="#,##0.0"/>
  </numFmts>
  <fonts count="57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3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b/>
      <sz val="16"/>
      <color indexed="9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6"/>
      <color indexed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11" fillId="0" borderId="0" xfId="0" applyFont="1" applyFill="1" applyBorder="1" applyAlignment="1">
      <alignment horizontal="left"/>
    </xf>
    <xf numFmtId="0" fontId="16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7" fillId="33" borderId="14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2" fillId="33" borderId="15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3" fontId="4" fillId="35" borderId="0" xfId="0" applyNumberFormat="1" applyFont="1" applyFill="1" applyBorder="1" applyAlignment="1">
      <alignment horizontal="right"/>
    </xf>
    <xf numFmtId="3" fontId="4" fillId="35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3" fontId="18" fillId="35" borderId="17" xfId="0" applyNumberFormat="1" applyFont="1" applyFill="1" applyBorder="1" applyAlignment="1">
      <alignment horizontal="right"/>
    </xf>
    <xf numFmtId="3" fontId="18" fillId="35" borderId="1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9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16" fillId="33" borderId="10" xfId="0" applyFont="1" applyFill="1" applyBorder="1" applyAlignment="1">
      <alignment/>
    </xf>
    <xf numFmtId="0" fontId="12" fillId="36" borderId="11" xfId="0" applyFont="1" applyFill="1" applyBorder="1" applyAlignment="1">
      <alignment horizontal="left"/>
    </xf>
    <xf numFmtId="0" fontId="22" fillId="33" borderId="13" xfId="0" applyFont="1" applyFill="1" applyBorder="1" applyAlignment="1">
      <alignment/>
    </xf>
    <xf numFmtId="3" fontId="22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34" borderId="11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3" fillId="34" borderId="0" xfId="0" applyFont="1" applyFill="1" applyAlignment="1">
      <alignment/>
    </xf>
    <xf numFmtId="2" fontId="13" fillId="34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3" fillId="34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22" fillId="33" borderId="0" xfId="0" applyFont="1" applyFill="1" applyBorder="1" applyAlignment="1">
      <alignment/>
    </xf>
    <xf numFmtId="44" fontId="21" fillId="0" borderId="0" xfId="44" applyFont="1" applyAlignment="1">
      <alignment/>
    </xf>
    <xf numFmtId="44" fontId="0" fillId="0" borderId="0" xfId="44" applyFont="1" applyAlignment="1">
      <alignment/>
    </xf>
    <xf numFmtId="167" fontId="21" fillId="0" borderId="0" xfId="44" applyNumberFormat="1" applyFont="1" applyAlignment="1">
      <alignment/>
    </xf>
    <xf numFmtId="167" fontId="0" fillId="0" borderId="0" xfId="44" applyNumberFormat="1" applyFont="1" applyAlignment="1">
      <alignment/>
    </xf>
    <xf numFmtId="167" fontId="21" fillId="0" borderId="0" xfId="44" applyNumberFormat="1" applyFont="1" applyAlignment="1">
      <alignment horizontal="right"/>
    </xf>
    <xf numFmtId="167" fontId="0" fillId="0" borderId="0" xfId="44" applyNumberFormat="1" applyFont="1" applyAlignment="1">
      <alignment horizontal="right"/>
    </xf>
    <xf numFmtId="167" fontId="0" fillId="0" borderId="0" xfId="0" applyNumberFormat="1" applyFont="1" applyAlignment="1">
      <alignment/>
    </xf>
    <xf numFmtId="167" fontId="13" fillId="0" borderId="0" xfId="44" applyNumberFormat="1" applyFont="1" applyAlignment="1">
      <alignment/>
    </xf>
    <xf numFmtId="167" fontId="10" fillId="0" borderId="0" xfId="44" applyNumberFormat="1" applyFont="1" applyAlignment="1">
      <alignment/>
    </xf>
    <xf numFmtId="167" fontId="1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D41" sqref="D41"/>
    </sheetView>
  </sheetViews>
  <sheetFormatPr defaultColWidth="9.140625" defaultRowHeight="12.75"/>
  <cols>
    <col min="1" max="1" width="46.140625" style="4" customWidth="1"/>
    <col min="2" max="2" width="11.8515625" style="4" customWidth="1"/>
    <col min="3" max="3" width="16.140625" style="4" bestFit="1" customWidth="1"/>
    <col min="4" max="4" width="17.00390625" style="3" customWidth="1"/>
    <col min="5" max="16384" width="9.140625" style="4" customWidth="1"/>
  </cols>
  <sheetData>
    <row r="1" spans="1:3" ht="20.25">
      <c r="A1" s="44" t="s">
        <v>87</v>
      </c>
      <c r="B1" s="2"/>
      <c r="C1" s="2"/>
    </row>
    <row r="2" spans="1:3" ht="15.75">
      <c r="A2" s="5"/>
      <c r="B2" s="6">
        <v>2002</v>
      </c>
      <c r="C2" s="6">
        <v>2002</v>
      </c>
    </row>
    <row r="3" spans="1:3" ht="15.75">
      <c r="A3" s="1" t="s">
        <v>0</v>
      </c>
      <c r="B3" s="7" t="s">
        <v>1</v>
      </c>
      <c r="C3" s="7" t="s">
        <v>2</v>
      </c>
    </row>
    <row r="4" spans="1:3" ht="12.75">
      <c r="A4" s="5"/>
      <c r="B4" s="8" t="s">
        <v>3</v>
      </c>
      <c r="C4" s="8" t="s">
        <v>4</v>
      </c>
    </row>
    <row r="5" spans="1:3" ht="16.5" customHeight="1" thickBot="1">
      <c r="A5" s="9"/>
      <c r="B5" s="10"/>
      <c r="C5" s="10"/>
    </row>
    <row r="6" ht="16.5" customHeight="1" thickBot="1">
      <c r="A6" s="11" t="s">
        <v>5</v>
      </c>
    </row>
    <row r="7" spans="1:3" ht="16.5" customHeight="1">
      <c r="A7" s="16" t="s">
        <v>6</v>
      </c>
      <c r="B7" s="17">
        <v>9.77</v>
      </c>
      <c r="C7" s="68">
        <v>212141700</v>
      </c>
    </row>
    <row r="8" spans="1:3" ht="16.5" customHeight="1">
      <c r="A8" s="16" t="s">
        <v>7</v>
      </c>
      <c r="B8" s="17">
        <v>28.72</v>
      </c>
      <c r="C8" s="68">
        <v>9205400</v>
      </c>
    </row>
    <row r="9" spans="1:3" ht="16.5" customHeight="1">
      <c r="A9" s="16" t="s">
        <v>8</v>
      </c>
      <c r="B9" s="18">
        <v>1739950</v>
      </c>
      <c r="C9" s="68">
        <v>30177000</v>
      </c>
    </row>
    <row r="10" spans="1:3" ht="16.5" customHeight="1">
      <c r="A10" s="19" t="s">
        <v>9</v>
      </c>
      <c r="B10" s="20">
        <f>SUM(B7:B9)</f>
        <v>1739988.49</v>
      </c>
      <c r="C10" s="72">
        <f>SUM(C7:C9)</f>
        <v>251524100</v>
      </c>
    </row>
    <row r="11" spans="1:3" ht="16.5" customHeight="1" thickBot="1">
      <c r="A11" s="14"/>
      <c r="B11" s="15"/>
      <c r="C11" s="73"/>
    </row>
    <row r="12" spans="1:3" ht="16.5" customHeight="1" thickBot="1">
      <c r="A12" s="11" t="s">
        <v>10</v>
      </c>
      <c r="B12" s="13"/>
      <c r="C12" s="74"/>
    </row>
    <row r="13" spans="1:3" ht="16.5" customHeight="1">
      <c r="A13" s="21" t="s">
        <v>11</v>
      </c>
      <c r="B13" s="18">
        <v>850</v>
      </c>
      <c r="C13" s="68"/>
    </row>
    <row r="14" spans="1:3" ht="16.5" customHeight="1">
      <c r="A14" s="21" t="s">
        <v>12</v>
      </c>
      <c r="B14" s="18">
        <v>7800</v>
      </c>
      <c r="C14" s="68"/>
    </row>
    <row r="15" spans="1:3" ht="16.5" customHeight="1">
      <c r="A15" s="21" t="s">
        <v>13</v>
      </c>
      <c r="B15" s="18">
        <v>30250</v>
      </c>
      <c r="C15" s="68"/>
    </row>
    <row r="16" spans="1:3" ht="16.5" customHeight="1">
      <c r="A16" s="21" t="s">
        <v>14</v>
      </c>
      <c r="B16" s="18">
        <v>47500</v>
      </c>
      <c r="C16" s="68"/>
    </row>
    <row r="17" spans="1:3" ht="16.5" customHeight="1">
      <c r="A17" s="21" t="s">
        <v>15</v>
      </c>
      <c r="B17" s="18">
        <v>17250</v>
      </c>
      <c r="C17" s="68"/>
    </row>
    <row r="18" spans="1:3" ht="16.5" customHeight="1">
      <c r="A18" s="21" t="s">
        <v>16</v>
      </c>
      <c r="B18" s="18">
        <v>119950</v>
      </c>
      <c r="C18" s="68"/>
    </row>
    <row r="19" spans="1:3" ht="16.5" customHeight="1">
      <c r="A19" s="21" t="s">
        <v>17</v>
      </c>
      <c r="B19" s="18">
        <v>25</v>
      </c>
      <c r="C19" s="68"/>
    </row>
    <row r="20" spans="1:3" ht="16.5" customHeight="1">
      <c r="A20" s="21" t="s">
        <v>18</v>
      </c>
      <c r="B20" s="18">
        <v>24400</v>
      </c>
      <c r="C20" s="68"/>
    </row>
    <row r="21" spans="1:3" ht="16.5" customHeight="1">
      <c r="A21" s="21" t="s">
        <v>19</v>
      </c>
      <c r="B21" s="18">
        <v>4000</v>
      </c>
      <c r="C21" s="68"/>
    </row>
    <row r="22" spans="1:3" ht="16.5" customHeight="1">
      <c r="A22" s="21" t="s">
        <v>20</v>
      </c>
      <c r="B22" s="18">
        <v>1696550</v>
      </c>
      <c r="C22" s="68"/>
    </row>
    <row r="23" spans="1:3" ht="16.5" customHeight="1">
      <c r="A23" s="21" t="s">
        <v>21</v>
      </c>
      <c r="B23" s="18">
        <v>2731850</v>
      </c>
      <c r="C23" s="68"/>
    </row>
    <row r="24" spans="1:3" ht="16.5" customHeight="1">
      <c r="A24" s="21" t="s">
        <v>22</v>
      </c>
      <c r="B24" s="18">
        <v>865500</v>
      </c>
      <c r="C24" s="68"/>
    </row>
    <row r="25" spans="1:3" ht="16.5" customHeight="1">
      <c r="A25" s="21" t="s">
        <v>23</v>
      </c>
      <c r="B25" s="18">
        <v>3300</v>
      </c>
      <c r="C25" s="68"/>
    </row>
    <row r="26" spans="1:3" ht="16.5" customHeight="1">
      <c r="A26" s="21" t="s">
        <v>24</v>
      </c>
      <c r="B26" s="18">
        <v>350</v>
      </c>
      <c r="C26" s="68"/>
    </row>
    <row r="27" spans="1:3" ht="16.5" customHeight="1">
      <c r="A27" s="21" t="s">
        <v>25</v>
      </c>
      <c r="B27" s="18">
        <v>203700</v>
      </c>
      <c r="C27" s="68"/>
    </row>
    <row r="28" spans="1:3" ht="16.5" customHeight="1">
      <c r="A28" s="21" t="s">
        <v>26</v>
      </c>
      <c r="B28" s="18">
        <v>25100</v>
      </c>
      <c r="C28" s="68"/>
    </row>
    <row r="29" spans="1:3" ht="16.5" customHeight="1">
      <c r="A29" s="21" t="s">
        <v>27</v>
      </c>
      <c r="B29" s="18">
        <v>515950</v>
      </c>
      <c r="C29" s="68"/>
    </row>
    <row r="30" spans="1:3" ht="16.5" customHeight="1">
      <c r="A30" s="21" t="s">
        <v>28</v>
      </c>
      <c r="B30" s="18">
        <v>8025600</v>
      </c>
      <c r="C30" s="68"/>
    </row>
    <row r="31" spans="1:3" ht="16.5" customHeight="1">
      <c r="A31" s="21" t="s">
        <v>29</v>
      </c>
      <c r="B31" s="18">
        <v>18531800</v>
      </c>
      <c r="C31" s="68"/>
    </row>
    <row r="32" spans="1:3" ht="16.5" customHeight="1">
      <c r="A32" s="21" t="s">
        <v>30</v>
      </c>
      <c r="B32" s="18">
        <v>2358100</v>
      </c>
      <c r="C32" s="68"/>
    </row>
    <row r="33" spans="1:3" ht="16.5" customHeight="1">
      <c r="A33" s="21" t="s">
        <v>31</v>
      </c>
      <c r="B33" s="18">
        <v>1575650</v>
      </c>
      <c r="C33" s="68"/>
    </row>
    <row r="34" spans="1:3" ht="16.5" customHeight="1">
      <c r="A34" s="21" t="s">
        <v>32</v>
      </c>
      <c r="B34" s="18">
        <v>61300</v>
      </c>
      <c r="C34" s="68"/>
    </row>
    <row r="35" spans="1:3" ht="16.5" customHeight="1">
      <c r="A35" s="21" t="s">
        <v>33</v>
      </c>
      <c r="B35" s="18">
        <v>59350</v>
      </c>
      <c r="C35" s="68"/>
    </row>
    <row r="36" spans="1:3" ht="16.5" customHeight="1">
      <c r="A36" s="21" t="s">
        <v>34</v>
      </c>
      <c r="B36" s="18">
        <v>10</v>
      </c>
      <c r="C36" s="68"/>
    </row>
    <row r="37" spans="1:3" ht="16.5" customHeight="1">
      <c r="A37" s="21" t="s">
        <v>35</v>
      </c>
      <c r="B37" s="18">
        <v>3700</v>
      </c>
      <c r="C37" s="68"/>
    </row>
    <row r="38" spans="1:4" ht="16.5" customHeight="1">
      <c r="A38" s="19" t="s">
        <v>9</v>
      </c>
      <c r="B38" s="20">
        <f>SUM(B13:B37)</f>
        <v>36909835</v>
      </c>
      <c r="C38" s="72">
        <v>380546400</v>
      </c>
      <c r="D38" s="4"/>
    </row>
    <row r="39" spans="1:3" ht="16.5" customHeight="1" thickBot="1">
      <c r="A39" s="14"/>
      <c r="B39" s="15"/>
      <c r="C39" s="73"/>
    </row>
    <row r="40" spans="1:3" ht="16.5" customHeight="1" thickBot="1">
      <c r="A40" s="11" t="s">
        <v>36</v>
      </c>
      <c r="C40" s="74"/>
    </row>
    <row r="41" spans="1:3" ht="16.5" customHeight="1">
      <c r="A41" s="16" t="s">
        <v>36</v>
      </c>
      <c r="B41" s="18">
        <v>4458950</v>
      </c>
      <c r="C41" s="72">
        <v>319110000</v>
      </c>
    </row>
    <row r="42" spans="1:3" ht="16.5" customHeight="1">
      <c r="A42" s="16" t="s">
        <v>38</v>
      </c>
      <c r="B42" s="18">
        <v>73500</v>
      </c>
      <c r="C42" s="72">
        <v>2572500</v>
      </c>
    </row>
    <row r="43" spans="1:3" ht="16.5" customHeight="1" thickBot="1">
      <c r="A43" s="12"/>
      <c r="B43" s="13"/>
      <c r="C43" s="13"/>
    </row>
    <row r="44" spans="1:4" ht="16.5" customHeight="1" thickBot="1">
      <c r="A44" s="11" t="s">
        <v>37</v>
      </c>
      <c r="B44" s="20">
        <f>SUM(B10+B38+B41+B42)</f>
        <v>43182273.49</v>
      </c>
      <c r="C44" s="72">
        <v>953753000</v>
      </c>
      <c r="D4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7.57421875" style="0" customWidth="1"/>
    <col min="2" max="2" width="23.7109375" style="0" customWidth="1"/>
    <col min="3" max="3" width="24.140625" style="0" customWidth="1"/>
  </cols>
  <sheetData>
    <row r="1" spans="1:3" ht="20.25">
      <c r="A1" s="22" t="s">
        <v>63</v>
      </c>
      <c r="B1" s="46"/>
      <c r="C1" s="46"/>
    </row>
    <row r="2" spans="1:3" ht="15.75" customHeight="1">
      <c r="A2" s="44"/>
      <c r="B2" s="64"/>
      <c r="C2" s="6">
        <v>2002</v>
      </c>
    </row>
    <row r="3" spans="1:3" ht="15.75">
      <c r="A3" s="1" t="s">
        <v>64</v>
      </c>
      <c r="B3" s="6" t="s">
        <v>86</v>
      </c>
      <c r="C3" s="7" t="s">
        <v>1</v>
      </c>
    </row>
    <row r="4" spans="1:3" ht="12.75">
      <c r="A4" s="62"/>
      <c r="B4" s="62"/>
      <c r="C4" s="63" t="s">
        <v>3</v>
      </c>
    </row>
    <row r="5" s="52" customFormat="1" ht="16.5" customHeight="1" thickBot="1"/>
    <row r="6" s="54" customFormat="1" ht="16.5" customHeight="1" thickBot="1">
      <c r="A6" s="53" t="s">
        <v>6</v>
      </c>
    </row>
    <row r="7" spans="2:3" s="54" customFormat="1" ht="16.5" customHeight="1">
      <c r="B7" s="54" t="s">
        <v>65</v>
      </c>
      <c r="C7" s="55" t="s">
        <v>66</v>
      </c>
    </row>
    <row r="8" spans="2:3" s="54" customFormat="1" ht="16.5" customHeight="1">
      <c r="B8" s="54" t="s">
        <v>67</v>
      </c>
      <c r="C8" s="55" t="s">
        <v>68</v>
      </c>
    </row>
    <row r="9" spans="2:3" s="54" customFormat="1" ht="16.5" customHeight="1">
      <c r="B9" s="54" t="s">
        <v>69</v>
      </c>
      <c r="C9" s="55" t="s">
        <v>70</v>
      </c>
    </row>
    <row r="10" spans="2:3" s="54" customFormat="1" ht="16.5" customHeight="1">
      <c r="B10" s="54" t="s">
        <v>71</v>
      </c>
      <c r="C10" s="55" t="s">
        <v>72</v>
      </c>
    </row>
    <row r="11" spans="2:3" s="54" customFormat="1" ht="16.5" customHeight="1">
      <c r="B11" s="54" t="s">
        <v>73</v>
      </c>
      <c r="C11" s="55" t="s">
        <v>74</v>
      </c>
    </row>
    <row r="12" s="54" customFormat="1" ht="16.5" customHeight="1">
      <c r="C12" s="56"/>
    </row>
    <row r="13" spans="2:3" s="54" customFormat="1" ht="16.5" customHeight="1">
      <c r="B13" s="57" t="s">
        <v>9</v>
      </c>
      <c r="C13" s="58" t="s">
        <v>75</v>
      </c>
    </row>
    <row r="14" s="54" customFormat="1" ht="16.5" customHeight="1">
      <c r="C14" s="59"/>
    </row>
    <row r="15" s="54" customFormat="1" ht="16.5" customHeight="1">
      <c r="C15" s="59"/>
    </row>
    <row r="16" s="54" customFormat="1" ht="16.5" customHeight="1" thickBot="1">
      <c r="C16" s="59"/>
    </row>
    <row r="17" spans="1:3" s="54" customFormat="1" ht="16.5" customHeight="1" thickBot="1">
      <c r="A17" s="53" t="s">
        <v>7</v>
      </c>
      <c r="C17" s="59"/>
    </row>
    <row r="18" spans="2:3" s="54" customFormat="1" ht="16.5" customHeight="1">
      <c r="B18" s="54" t="s">
        <v>65</v>
      </c>
      <c r="C18" s="59" t="s">
        <v>76</v>
      </c>
    </row>
    <row r="19" spans="2:3" s="54" customFormat="1" ht="16.5" customHeight="1">
      <c r="B19" s="54" t="s">
        <v>67</v>
      </c>
      <c r="C19" s="59" t="s">
        <v>77</v>
      </c>
    </row>
    <row r="20" spans="2:3" s="54" customFormat="1" ht="16.5" customHeight="1">
      <c r="B20" s="54" t="s">
        <v>78</v>
      </c>
      <c r="C20" s="59" t="s">
        <v>79</v>
      </c>
    </row>
    <row r="21" s="54" customFormat="1" ht="16.5" customHeight="1">
      <c r="C21" s="59"/>
    </row>
    <row r="22" spans="2:3" s="54" customFormat="1" ht="16.5" customHeight="1">
      <c r="B22" s="57" t="s">
        <v>9</v>
      </c>
      <c r="C22" s="58" t="s">
        <v>80</v>
      </c>
    </row>
    <row r="23" s="54" customFormat="1" ht="16.5" customHeight="1"/>
    <row r="24" s="54" customFormat="1" ht="16.5" customHeight="1"/>
    <row r="25" s="54" customFormat="1" ht="16.5" customHeight="1" thickBot="1"/>
    <row r="26" s="54" customFormat="1" ht="16.5" customHeight="1" thickBot="1">
      <c r="A26" s="53" t="s">
        <v>81</v>
      </c>
    </row>
    <row r="27" spans="2:3" s="54" customFormat="1" ht="16.5" customHeight="1">
      <c r="B27" s="54" t="s">
        <v>82</v>
      </c>
      <c r="C27" s="60" t="s">
        <v>83</v>
      </c>
    </row>
    <row r="28" spans="2:3" s="54" customFormat="1" ht="16.5" customHeight="1">
      <c r="B28" s="54" t="s">
        <v>84</v>
      </c>
      <c r="C28" s="60" t="s">
        <v>85</v>
      </c>
    </row>
    <row r="29" s="54" customFormat="1" ht="16.5" customHeight="1" thickBot="1">
      <c r="C29" s="59"/>
    </row>
    <row r="30" spans="2:3" s="54" customFormat="1" ht="16.5" customHeight="1" thickBot="1">
      <c r="B30" s="53" t="s">
        <v>9</v>
      </c>
      <c r="C30" s="61">
        <v>1739950</v>
      </c>
    </row>
    <row r="31" spans="1:2" ht="16.5" customHeight="1">
      <c r="A31" s="50"/>
      <c r="B31" s="50"/>
    </row>
    <row r="32" ht="16.5" customHeight="1"/>
    <row r="33" ht="16.5" customHeight="1"/>
    <row r="34" ht="16.5" customHeight="1"/>
    <row r="35" spans="1:3" ht="16.5" customHeight="1">
      <c r="A35" s="50"/>
      <c r="B35" s="50"/>
      <c r="C35" s="51"/>
    </row>
    <row r="36" spans="1:3" ht="16.5" customHeight="1">
      <c r="A36" s="50"/>
      <c r="B36" s="50"/>
      <c r="C36" s="50"/>
    </row>
    <row r="37" ht="16.5" customHeight="1"/>
    <row r="38" ht="1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tabSelected="1" zoomScalePageLayoutView="0" workbookViewId="0" topLeftCell="A1">
      <selection activeCell="C231" sqref="C231"/>
    </sheetView>
  </sheetViews>
  <sheetFormatPr defaultColWidth="9.140625" defaultRowHeight="12.75"/>
  <cols>
    <col min="1" max="1" width="32.8515625" style="0" customWidth="1"/>
    <col min="2" max="2" width="19.8515625" style="0" customWidth="1"/>
    <col min="3" max="4" width="15.7109375" style="39" customWidth="1"/>
  </cols>
  <sheetData>
    <row r="1" spans="1:4" ht="20.25">
      <c r="A1" s="22" t="s">
        <v>39</v>
      </c>
      <c r="B1" s="23"/>
      <c r="C1" s="24"/>
      <c r="D1" s="25"/>
    </row>
    <row r="2" spans="1:4" ht="15.75">
      <c r="A2" s="26"/>
      <c r="B2" s="27"/>
      <c r="C2" s="28">
        <v>2002</v>
      </c>
      <c r="D2" s="29">
        <v>2002</v>
      </c>
    </row>
    <row r="3" spans="1:4" ht="15.75">
      <c r="A3" s="30" t="s">
        <v>40</v>
      </c>
      <c r="B3" s="31" t="s">
        <v>41</v>
      </c>
      <c r="C3" s="32" t="s">
        <v>1</v>
      </c>
      <c r="D3" s="33" t="s">
        <v>2</v>
      </c>
    </row>
    <row r="4" spans="1:4" ht="13.5" thickBot="1">
      <c r="A4" s="34"/>
      <c r="B4" s="35"/>
      <c r="C4" s="36" t="s">
        <v>3</v>
      </c>
      <c r="D4" s="37" t="s">
        <v>4</v>
      </c>
    </row>
    <row r="5" spans="1:4" s="17" customFormat="1" ht="16.5" customHeight="1" thickBot="1">
      <c r="A5" s="38"/>
      <c r="B5" s="21"/>
      <c r="C5" s="18"/>
      <c r="D5" s="18"/>
    </row>
    <row r="6" spans="1:4" s="17" customFormat="1" ht="16.5" customHeight="1" thickBot="1">
      <c r="A6" s="45" t="s">
        <v>11</v>
      </c>
      <c r="B6" s="21"/>
      <c r="C6" s="42"/>
      <c r="D6" s="67"/>
    </row>
    <row r="7" spans="1:4" s="17" customFormat="1" ht="16.5" customHeight="1">
      <c r="A7" s="38"/>
      <c r="B7" s="21" t="s">
        <v>42</v>
      </c>
      <c r="C7" s="18">
        <v>850</v>
      </c>
      <c r="D7" s="68"/>
    </row>
    <row r="8" spans="1:4" s="17" customFormat="1" ht="16.5" customHeight="1">
      <c r="A8" s="38"/>
      <c r="B8" s="21"/>
      <c r="C8" s="42">
        <f>SUM(C7)</f>
        <v>850</v>
      </c>
      <c r="D8" s="69" t="s">
        <v>43</v>
      </c>
    </row>
    <row r="9" spans="1:4" s="17" customFormat="1" ht="16.5" customHeight="1" thickBot="1">
      <c r="A9" s="38"/>
      <c r="B9" s="21"/>
      <c r="C9" s="18"/>
      <c r="D9" s="68"/>
    </row>
    <row r="10" spans="1:4" s="17" customFormat="1" ht="16.5" customHeight="1" thickBot="1">
      <c r="A10" s="45" t="s">
        <v>12</v>
      </c>
      <c r="B10" s="16"/>
      <c r="C10" s="18"/>
      <c r="D10" s="68"/>
    </row>
    <row r="11" spans="1:4" s="17" customFormat="1" ht="16.5" customHeight="1">
      <c r="A11" s="19"/>
      <c r="B11" s="21" t="s">
        <v>44</v>
      </c>
      <c r="C11" s="18">
        <v>1300</v>
      </c>
      <c r="D11" s="68"/>
    </row>
    <row r="12" spans="1:4" s="17" customFormat="1" ht="16.5" customHeight="1">
      <c r="A12" s="19"/>
      <c r="B12" s="21" t="s">
        <v>45</v>
      </c>
      <c r="C12" s="18">
        <v>600</v>
      </c>
      <c r="D12" s="68"/>
    </row>
    <row r="13" spans="1:4" s="17" customFormat="1" ht="16.5" customHeight="1">
      <c r="A13" s="19"/>
      <c r="B13" s="21" t="s">
        <v>46</v>
      </c>
      <c r="C13" s="18">
        <v>5900</v>
      </c>
      <c r="D13" s="68"/>
    </row>
    <row r="14" spans="1:4" s="17" customFormat="1" ht="16.5" customHeight="1">
      <c r="A14" s="19"/>
      <c r="B14" s="21"/>
      <c r="C14" s="42">
        <f>SUM(C11:C13)</f>
        <v>7800</v>
      </c>
      <c r="D14" s="69" t="s">
        <v>43</v>
      </c>
    </row>
    <row r="15" spans="1:4" s="17" customFormat="1" ht="16.5" customHeight="1" thickBot="1">
      <c r="A15" s="19"/>
      <c r="B15" s="21"/>
      <c r="C15" s="18"/>
      <c r="D15" s="68"/>
    </row>
    <row r="16" spans="1:4" s="17" customFormat="1" ht="16.5" customHeight="1" thickBot="1">
      <c r="A16" s="45" t="s">
        <v>13</v>
      </c>
      <c r="B16" s="16"/>
      <c r="C16" s="18"/>
      <c r="D16" s="68"/>
    </row>
    <row r="17" spans="1:4" s="17" customFormat="1" ht="16.5" customHeight="1">
      <c r="A17" s="19"/>
      <c r="B17" s="21" t="s">
        <v>47</v>
      </c>
      <c r="C17" s="18">
        <v>1100</v>
      </c>
      <c r="D17" s="68"/>
    </row>
    <row r="18" spans="1:4" s="17" customFormat="1" ht="16.5" customHeight="1">
      <c r="A18" s="19"/>
      <c r="B18" s="21" t="s">
        <v>48</v>
      </c>
      <c r="C18" s="18">
        <v>2950</v>
      </c>
      <c r="D18" s="68"/>
    </row>
    <row r="19" spans="1:4" s="17" customFormat="1" ht="16.5" customHeight="1">
      <c r="A19" s="19"/>
      <c r="B19" s="21" t="s">
        <v>49</v>
      </c>
      <c r="C19" s="18">
        <v>9300</v>
      </c>
      <c r="D19" s="68"/>
    </row>
    <row r="20" spans="1:4" s="17" customFormat="1" ht="16.5" customHeight="1">
      <c r="A20" s="19"/>
      <c r="B20" s="21" t="s">
        <v>42</v>
      </c>
      <c r="C20" s="18">
        <v>50</v>
      </c>
      <c r="D20" s="68"/>
    </row>
    <row r="21" spans="1:4" s="17" customFormat="1" ht="16.5" customHeight="1">
      <c r="A21" s="19"/>
      <c r="B21" s="21" t="s">
        <v>46</v>
      </c>
      <c r="C21" s="18">
        <v>350</v>
      </c>
      <c r="D21" s="68"/>
    </row>
    <row r="22" spans="1:4" s="17" customFormat="1" ht="16.5" customHeight="1">
      <c r="A22" s="19"/>
      <c r="B22" s="21" t="s">
        <v>50</v>
      </c>
      <c r="C22" s="18">
        <v>13950</v>
      </c>
      <c r="D22" s="68"/>
    </row>
    <row r="23" spans="1:4" s="17" customFormat="1" ht="16.5" customHeight="1">
      <c r="A23" s="19"/>
      <c r="B23" s="21" t="s">
        <v>51</v>
      </c>
      <c r="C23" s="18">
        <v>2550</v>
      </c>
      <c r="D23" s="68"/>
    </row>
    <row r="24" spans="1:4" s="17" customFormat="1" ht="16.5" customHeight="1">
      <c r="A24" s="19"/>
      <c r="B24" s="21"/>
      <c r="C24" s="42">
        <f>SUM(C17:C23)</f>
        <v>30250</v>
      </c>
      <c r="D24" s="67">
        <v>6300750</v>
      </c>
    </row>
    <row r="25" spans="1:4" s="17" customFormat="1" ht="16.5" customHeight="1" thickBot="1">
      <c r="A25" s="19"/>
      <c r="B25" s="21"/>
      <c r="C25" s="18"/>
      <c r="D25" s="68"/>
    </row>
    <row r="26" spans="1:4" s="17" customFormat="1" ht="16.5" customHeight="1" thickBot="1">
      <c r="A26" s="45" t="s">
        <v>14</v>
      </c>
      <c r="B26" s="16"/>
      <c r="C26" s="18"/>
      <c r="D26" s="68"/>
    </row>
    <row r="27" spans="1:4" s="17" customFormat="1" ht="16.5" customHeight="1">
      <c r="A27" s="38"/>
      <c r="B27" s="21" t="s">
        <v>48</v>
      </c>
      <c r="C27" s="18">
        <v>12000</v>
      </c>
      <c r="D27" s="68"/>
    </row>
    <row r="28" spans="1:4" s="17" customFormat="1" ht="16.5" customHeight="1">
      <c r="A28" s="19"/>
      <c r="B28" s="21" t="s">
        <v>49</v>
      </c>
      <c r="C28" s="18">
        <v>23000</v>
      </c>
      <c r="D28" s="68"/>
    </row>
    <row r="29" spans="1:4" s="17" customFormat="1" ht="16.5" customHeight="1">
      <c r="A29" s="19"/>
      <c r="B29" s="21" t="s">
        <v>42</v>
      </c>
      <c r="C29" s="18">
        <v>5000</v>
      </c>
      <c r="D29" s="68"/>
    </row>
    <row r="30" spans="1:4" s="17" customFormat="1" ht="16.5" customHeight="1">
      <c r="A30" s="19"/>
      <c r="B30" s="21" t="s">
        <v>52</v>
      </c>
      <c r="C30" s="18">
        <v>50</v>
      </c>
      <c r="D30" s="68"/>
    </row>
    <row r="31" spans="1:4" s="17" customFormat="1" ht="16.5" customHeight="1">
      <c r="A31" s="19"/>
      <c r="B31" s="21" t="s">
        <v>46</v>
      </c>
      <c r="C31" s="18">
        <v>2000</v>
      </c>
      <c r="D31" s="68"/>
    </row>
    <row r="32" spans="1:4" s="17" customFormat="1" ht="16.5" customHeight="1">
      <c r="A32" s="19"/>
      <c r="B32" s="21" t="s">
        <v>50</v>
      </c>
      <c r="C32" s="18">
        <v>5450</v>
      </c>
      <c r="D32" s="68"/>
    </row>
    <row r="33" spans="1:4" s="17" customFormat="1" ht="16.5" customHeight="1">
      <c r="A33" s="19"/>
      <c r="B33" s="21" t="s">
        <v>53</v>
      </c>
      <c r="C33" s="18">
        <v>0</v>
      </c>
      <c r="D33" s="68"/>
    </row>
    <row r="34" spans="1:4" s="17" customFormat="1" ht="16.5" customHeight="1">
      <c r="A34" s="19"/>
      <c r="B34" s="21"/>
      <c r="C34" s="42">
        <f>SUM(C27:C33)</f>
        <v>47500</v>
      </c>
      <c r="D34" s="67">
        <v>423800</v>
      </c>
    </row>
    <row r="35" spans="1:4" s="17" customFormat="1" ht="16.5" customHeight="1" thickBot="1">
      <c r="A35" s="19"/>
      <c r="B35" s="21"/>
      <c r="C35" s="18"/>
      <c r="D35" s="68"/>
    </row>
    <row r="36" spans="1:4" s="17" customFormat="1" ht="16.5" customHeight="1" thickBot="1">
      <c r="A36" s="45" t="s">
        <v>15</v>
      </c>
      <c r="B36" s="16"/>
      <c r="C36" s="18"/>
      <c r="D36" s="68"/>
    </row>
    <row r="37" spans="1:4" s="17" customFormat="1" ht="16.5" customHeight="1">
      <c r="A37" s="19"/>
      <c r="B37" s="21" t="s">
        <v>47</v>
      </c>
      <c r="C37" s="18">
        <v>15850</v>
      </c>
      <c r="D37" s="68"/>
    </row>
    <row r="38" spans="1:4" s="17" customFormat="1" ht="16.5" customHeight="1">
      <c r="A38" s="19"/>
      <c r="B38" s="21" t="s">
        <v>48</v>
      </c>
      <c r="C38" s="18">
        <v>250</v>
      </c>
      <c r="D38" s="68"/>
    </row>
    <row r="39" spans="1:4" s="17" customFormat="1" ht="16.5" customHeight="1">
      <c r="A39" s="19"/>
      <c r="B39" s="21" t="s">
        <v>54</v>
      </c>
      <c r="C39" s="18">
        <v>100</v>
      </c>
      <c r="D39" s="68"/>
    </row>
    <row r="40" spans="1:4" s="17" customFormat="1" ht="16.5" customHeight="1">
      <c r="A40" s="19"/>
      <c r="B40" s="21" t="s">
        <v>46</v>
      </c>
      <c r="C40" s="18">
        <v>700</v>
      </c>
      <c r="D40" s="68"/>
    </row>
    <row r="41" spans="1:4" s="17" customFormat="1" ht="16.5" customHeight="1">
      <c r="A41" s="19"/>
      <c r="B41" s="21" t="s">
        <v>50</v>
      </c>
      <c r="C41" s="18">
        <v>350</v>
      </c>
      <c r="D41" s="68"/>
    </row>
    <row r="42" spans="1:4" s="17" customFormat="1" ht="16.5" customHeight="1">
      <c r="A42" s="19"/>
      <c r="B42" s="21"/>
      <c r="C42" s="42">
        <f>SUM(C37:C41)</f>
        <v>17250</v>
      </c>
      <c r="D42" s="67">
        <v>14472800</v>
      </c>
    </row>
    <row r="43" spans="1:4" s="17" customFormat="1" ht="16.5" customHeight="1" thickBot="1">
      <c r="A43" s="19"/>
      <c r="B43" s="21"/>
      <c r="C43" s="18"/>
      <c r="D43" s="68"/>
    </row>
    <row r="44" spans="1:4" s="17" customFormat="1" ht="16.5" customHeight="1" thickBot="1">
      <c r="A44" s="45" t="s">
        <v>16</v>
      </c>
      <c r="B44" s="16"/>
      <c r="C44" s="18"/>
      <c r="D44" s="68"/>
    </row>
    <row r="45" spans="1:4" s="17" customFormat="1" ht="16.5" customHeight="1">
      <c r="A45" s="19"/>
      <c r="B45" s="21" t="s">
        <v>47</v>
      </c>
      <c r="C45" s="18">
        <v>8050</v>
      </c>
      <c r="D45" s="68"/>
    </row>
    <row r="46" spans="1:4" s="17" customFormat="1" ht="16.5" customHeight="1">
      <c r="A46" s="19"/>
      <c r="B46" s="21" t="s">
        <v>49</v>
      </c>
      <c r="C46" s="18">
        <v>46100</v>
      </c>
      <c r="D46" s="68"/>
    </row>
    <row r="47" spans="1:4" s="17" customFormat="1" ht="16.5" customHeight="1">
      <c r="A47" s="19"/>
      <c r="B47" s="21" t="s">
        <v>55</v>
      </c>
      <c r="C47" s="18">
        <v>46750</v>
      </c>
      <c r="D47" s="68"/>
    </row>
    <row r="48" spans="1:4" s="17" customFormat="1" ht="16.5" customHeight="1">
      <c r="A48" s="19"/>
      <c r="B48" s="21" t="s">
        <v>52</v>
      </c>
      <c r="C48" s="18">
        <v>950</v>
      </c>
      <c r="D48" s="68"/>
    </row>
    <row r="49" spans="1:4" s="17" customFormat="1" ht="16.5" customHeight="1">
      <c r="A49" s="19"/>
      <c r="B49" s="21" t="s">
        <v>51</v>
      </c>
      <c r="C49" s="18">
        <v>13100</v>
      </c>
      <c r="D49" s="67"/>
    </row>
    <row r="50" spans="1:4" s="17" customFormat="1" ht="16.5" customHeight="1">
      <c r="A50" s="19"/>
      <c r="B50" s="21" t="s">
        <v>53</v>
      </c>
      <c r="C50" s="18">
        <v>5000</v>
      </c>
      <c r="D50" s="68"/>
    </row>
    <row r="51" spans="1:4" s="17" customFormat="1" ht="16.5" customHeight="1">
      <c r="A51" s="19"/>
      <c r="B51" s="21"/>
      <c r="C51" s="42">
        <f>SUM(C45:C50)</f>
        <v>119950</v>
      </c>
      <c r="D51" s="67">
        <v>3408950</v>
      </c>
    </row>
    <row r="52" spans="1:4" s="17" customFormat="1" ht="16.5" customHeight="1" thickBot="1">
      <c r="A52" s="19"/>
      <c r="B52" s="21"/>
      <c r="C52" s="18"/>
      <c r="D52" s="68"/>
    </row>
    <row r="53" spans="1:4" s="17" customFormat="1" ht="16.5" customHeight="1" thickBot="1">
      <c r="A53" s="45" t="s">
        <v>17</v>
      </c>
      <c r="B53" s="16"/>
      <c r="C53" s="18"/>
      <c r="D53" s="68"/>
    </row>
    <row r="54" spans="1:4" s="17" customFormat="1" ht="16.5" customHeight="1">
      <c r="A54" s="19"/>
      <c r="B54" s="21" t="s">
        <v>50</v>
      </c>
      <c r="C54" s="18">
        <v>25</v>
      </c>
      <c r="D54" s="68"/>
    </row>
    <row r="55" spans="1:4" s="17" customFormat="1" ht="16.5" customHeight="1">
      <c r="A55" s="19"/>
      <c r="B55" s="21"/>
      <c r="C55" s="42">
        <f>SUM(C54:C54)</f>
        <v>25</v>
      </c>
      <c r="D55" s="69" t="s">
        <v>43</v>
      </c>
    </row>
    <row r="56" spans="1:4" s="17" customFormat="1" ht="16.5" customHeight="1" thickBot="1">
      <c r="A56" s="19"/>
      <c r="B56" s="21"/>
      <c r="C56" s="18"/>
      <c r="D56" s="68"/>
    </row>
    <row r="57" spans="1:4" s="17" customFormat="1" ht="16.5" customHeight="1" thickBot="1">
      <c r="A57" s="45" t="s">
        <v>18</v>
      </c>
      <c r="B57" s="16"/>
      <c r="C57" s="18"/>
      <c r="D57" s="68"/>
    </row>
    <row r="58" spans="1:4" s="17" customFormat="1" ht="16.5" customHeight="1">
      <c r="A58" s="19"/>
      <c r="B58" s="21" t="s">
        <v>54</v>
      </c>
      <c r="C58" s="18">
        <v>24400</v>
      </c>
      <c r="D58" s="68"/>
    </row>
    <row r="59" spans="1:4" s="17" customFormat="1" ht="16.5" customHeight="1">
      <c r="A59" s="19"/>
      <c r="B59" s="21"/>
      <c r="C59" s="42">
        <f>SUM(C58)</f>
        <v>24400</v>
      </c>
      <c r="D59" s="69" t="s">
        <v>43</v>
      </c>
    </row>
    <row r="60" spans="1:4" s="17" customFormat="1" ht="16.5" customHeight="1" thickBot="1">
      <c r="A60" s="19"/>
      <c r="B60" s="21"/>
      <c r="C60" s="18"/>
      <c r="D60" s="68"/>
    </row>
    <row r="61" spans="1:4" s="17" customFormat="1" ht="16.5" customHeight="1" thickBot="1">
      <c r="A61" s="45" t="s">
        <v>19</v>
      </c>
      <c r="B61" s="16"/>
      <c r="C61" s="18"/>
      <c r="D61" s="68"/>
    </row>
    <row r="62" spans="1:4" s="17" customFormat="1" ht="16.5" customHeight="1">
      <c r="A62" s="19"/>
      <c r="B62" s="21" t="s">
        <v>54</v>
      </c>
      <c r="C62" s="18">
        <v>4000</v>
      </c>
      <c r="D62" s="68"/>
    </row>
    <row r="63" spans="1:4" s="17" customFormat="1" ht="16.5" customHeight="1" thickBot="1">
      <c r="A63" s="19"/>
      <c r="B63" s="21"/>
      <c r="C63" s="42">
        <f>SUM(C62)</f>
        <v>4000</v>
      </c>
      <c r="D63" s="69" t="s">
        <v>43</v>
      </c>
    </row>
    <row r="64" spans="1:4" s="17" customFormat="1" ht="16.5" customHeight="1" thickBot="1">
      <c r="A64" s="45" t="s">
        <v>20</v>
      </c>
      <c r="B64" s="16"/>
      <c r="C64" s="18"/>
      <c r="D64" s="68"/>
    </row>
    <row r="65" spans="1:4" s="17" customFormat="1" ht="16.5" customHeight="1">
      <c r="A65" s="19"/>
      <c r="B65" s="21" t="s">
        <v>47</v>
      </c>
      <c r="C65" s="18">
        <v>946550</v>
      </c>
      <c r="D65" s="68"/>
    </row>
    <row r="66" spans="1:4" s="17" customFormat="1" ht="16.5" customHeight="1">
      <c r="A66" s="19"/>
      <c r="B66" s="21" t="s">
        <v>51</v>
      </c>
      <c r="C66" s="18">
        <v>750000</v>
      </c>
      <c r="D66" s="68"/>
    </row>
    <row r="67" spans="1:4" s="17" customFormat="1" ht="16.5" customHeight="1">
      <c r="A67" s="19"/>
      <c r="B67" s="21"/>
      <c r="C67" s="42">
        <f>SUM(C65:C66)</f>
        <v>1696550</v>
      </c>
      <c r="D67" s="69" t="s">
        <v>43</v>
      </c>
    </row>
    <row r="68" spans="1:4" s="17" customFormat="1" ht="16.5" customHeight="1" thickBot="1">
      <c r="A68" s="19"/>
      <c r="B68" s="21"/>
      <c r="C68" s="18"/>
      <c r="D68" s="68"/>
    </row>
    <row r="69" spans="1:4" s="17" customFormat="1" ht="16.5" customHeight="1" thickBot="1">
      <c r="A69" s="45" t="s">
        <v>21</v>
      </c>
      <c r="B69" s="16"/>
      <c r="C69" s="18"/>
      <c r="D69" s="68"/>
    </row>
    <row r="70" spans="1:4" s="17" customFormat="1" ht="16.5" customHeight="1">
      <c r="A70" s="19"/>
      <c r="B70" s="21" t="s">
        <v>47</v>
      </c>
      <c r="C70" s="18">
        <v>564200</v>
      </c>
      <c r="D70" s="68"/>
    </row>
    <row r="71" spans="1:4" s="17" customFormat="1" ht="16.5" customHeight="1">
      <c r="A71" s="19"/>
      <c r="B71" s="21" t="s">
        <v>48</v>
      </c>
      <c r="C71" s="18">
        <v>247750</v>
      </c>
      <c r="D71" s="68"/>
    </row>
    <row r="72" spans="1:4" s="17" customFormat="1" ht="16.5" customHeight="1">
      <c r="A72" s="19"/>
      <c r="B72" s="21" t="s">
        <v>49</v>
      </c>
      <c r="C72" s="18">
        <v>436850</v>
      </c>
      <c r="D72" s="68"/>
    </row>
    <row r="73" spans="1:4" s="17" customFormat="1" ht="16.5" customHeight="1">
      <c r="A73" s="19"/>
      <c r="B73" s="21" t="s">
        <v>44</v>
      </c>
      <c r="C73" s="18">
        <v>3400</v>
      </c>
      <c r="D73" s="68"/>
    </row>
    <row r="74" spans="1:4" s="17" customFormat="1" ht="16.5" customHeight="1">
      <c r="A74" s="19"/>
      <c r="B74" s="21" t="s">
        <v>45</v>
      </c>
      <c r="C74" s="18">
        <v>178950</v>
      </c>
      <c r="D74" s="68"/>
    </row>
    <row r="75" spans="1:4" s="17" customFormat="1" ht="16.5" customHeight="1">
      <c r="A75" s="19"/>
      <c r="B75" s="21" t="s">
        <v>55</v>
      </c>
      <c r="C75" s="18">
        <v>12500</v>
      </c>
      <c r="D75" s="68"/>
    </row>
    <row r="76" spans="1:4" s="17" customFormat="1" ht="16.5" customHeight="1">
      <c r="A76" s="19"/>
      <c r="B76" s="21" t="s">
        <v>52</v>
      </c>
      <c r="C76" s="18">
        <v>114000</v>
      </c>
      <c r="D76" s="68"/>
    </row>
    <row r="77" spans="1:4" s="17" customFormat="1" ht="16.5" customHeight="1">
      <c r="A77" s="19"/>
      <c r="B77" s="21" t="s">
        <v>54</v>
      </c>
      <c r="C77" s="18">
        <v>64000</v>
      </c>
      <c r="D77" s="68"/>
    </row>
    <row r="78" spans="1:4" s="17" customFormat="1" ht="16.5" customHeight="1">
      <c r="A78" s="19"/>
      <c r="B78" s="21" t="s">
        <v>56</v>
      </c>
      <c r="C78" s="18">
        <v>3750</v>
      </c>
      <c r="D78" s="68"/>
    </row>
    <row r="79" spans="1:4" s="17" customFormat="1" ht="16.5" customHeight="1">
      <c r="A79" s="19"/>
      <c r="B79" s="21" t="s">
        <v>46</v>
      </c>
      <c r="C79" s="18">
        <v>385000</v>
      </c>
      <c r="D79" s="68"/>
    </row>
    <row r="80" spans="1:4" s="17" customFormat="1" ht="16.5" customHeight="1">
      <c r="A80" s="19"/>
      <c r="B80" s="21" t="s">
        <v>50</v>
      </c>
      <c r="C80" s="18">
        <v>234950</v>
      </c>
      <c r="D80" s="68"/>
    </row>
    <row r="81" spans="1:4" s="17" customFormat="1" ht="16.5" customHeight="1">
      <c r="A81" s="19"/>
      <c r="B81" s="21" t="s">
        <v>51</v>
      </c>
      <c r="C81" s="18">
        <v>87300</v>
      </c>
      <c r="D81" s="68"/>
    </row>
    <row r="82" spans="1:4" s="17" customFormat="1" ht="16.5" customHeight="1">
      <c r="A82" s="19"/>
      <c r="B82" s="21" t="s">
        <v>53</v>
      </c>
      <c r="C82" s="18">
        <v>399200</v>
      </c>
      <c r="D82" s="68"/>
    </row>
    <row r="83" spans="1:4" s="17" customFormat="1" ht="16.5" customHeight="1">
      <c r="A83" s="19"/>
      <c r="B83" s="21"/>
      <c r="C83" s="42">
        <f>SUM(C70:C82)</f>
        <v>2731850</v>
      </c>
      <c r="D83" s="67">
        <v>39413550</v>
      </c>
    </row>
    <row r="84" spans="1:4" s="17" customFormat="1" ht="16.5" customHeight="1" thickBot="1">
      <c r="A84" s="19"/>
      <c r="B84" s="21"/>
      <c r="C84" s="18"/>
      <c r="D84" s="68"/>
    </row>
    <row r="85" spans="1:4" s="17" customFormat="1" ht="16.5" customHeight="1" thickBot="1">
      <c r="A85" s="45" t="s">
        <v>22</v>
      </c>
      <c r="B85" s="16"/>
      <c r="C85" s="18"/>
      <c r="D85" s="68"/>
    </row>
    <row r="86" spans="1:4" s="17" customFormat="1" ht="16.5" customHeight="1">
      <c r="A86" s="19"/>
      <c r="B86" s="21" t="s">
        <v>47</v>
      </c>
      <c r="C86" s="18">
        <v>46950</v>
      </c>
      <c r="D86" s="68"/>
    </row>
    <row r="87" spans="1:4" s="17" customFormat="1" ht="16.5" customHeight="1">
      <c r="A87" s="19"/>
      <c r="B87" s="21" t="s">
        <v>49</v>
      </c>
      <c r="C87" s="18">
        <v>560000</v>
      </c>
      <c r="D87" s="68"/>
    </row>
    <row r="88" spans="1:4" s="17" customFormat="1" ht="16.5" customHeight="1">
      <c r="A88" s="19"/>
      <c r="B88" s="21" t="s">
        <v>45</v>
      </c>
      <c r="C88" s="18">
        <v>158050</v>
      </c>
      <c r="D88" s="68"/>
    </row>
    <row r="89" spans="1:4" s="17" customFormat="1" ht="16.5" customHeight="1">
      <c r="A89" s="19"/>
      <c r="B89" s="21" t="s">
        <v>52</v>
      </c>
      <c r="C89" s="18">
        <v>22850</v>
      </c>
      <c r="D89" s="68"/>
    </row>
    <row r="90" spans="1:4" s="17" customFormat="1" ht="16.5" customHeight="1">
      <c r="A90" s="19"/>
      <c r="B90" s="21" t="s">
        <v>54</v>
      </c>
      <c r="C90" s="18">
        <v>40500</v>
      </c>
      <c r="D90" s="68"/>
    </row>
    <row r="91" spans="1:4" s="17" customFormat="1" ht="16.5" customHeight="1">
      <c r="A91" s="19"/>
      <c r="B91" s="21" t="s">
        <v>56</v>
      </c>
      <c r="C91" s="18">
        <v>3200</v>
      </c>
      <c r="D91" s="68"/>
    </row>
    <row r="92" spans="1:4" s="17" customFormat="1" ht="16.5" customHeight="1">
      <c r="A92" s="19"/>
      <c r="B92" s="21" t="s">
        <v>46</v>
      </c>
      <c r="C92" s="18">
        <v>5300</v>
      </c>
      <c r="D92" s="68"/>
    </row>
    <row r="93" spans="1:4" s="17" customFormat="1" ht="16.5" customHeight="1">
      <c r="A93" s="19"/>
      <c r="B93" s="21" t="s">
        <v>51</v>
      </c>
      <c r="C93" s="18">
        <v>100</v>
      </c>
      <c r="D93" s="68"/>
    </row>
    <row r="94" spans="1:4" s="17" customFormat="1" ht="16.5" customHeight="1">
      <c r="A94" s="19"/>
      <c r="B94" s="21" t="s">
        <v>50</v>
      </c>
      <c r="C94" s="18">
        <v>28550</v>
      </c>
      <c r="D94" s="67"/>
    </row>
    <row r="95" spans="1:4" s="17" customFormat="1" ht="16.5" customHeight="1">
      <c r="A95" s="19"/>
      <c r="B95" s="21"/>
      <c r="C95" s="42">
        <f>SUM(C86:C94)</f>
        <v>865500</v>
      </c>
      <c r="D95" s="67">
        <v>8686750</v>
      </c>
    </row>
    <row r="96" spans="1:4" s="17" customFormat="1" ht="16.5" customHeight="1" thickBot="1">
      <c r="A96" s="19"/>
      <c r="B96" s="21"/>
      <c r="C96" s="18"/>
      <c r="D96" s="68"/>
    </row>
    <row r="97" spans="1:4" s="17" customFormat="1" ht="16.5" customHeight="1" thickBot="1">
      <c r="A97" s="45" t="s">
        <v>23</v>
      </c>
      <c r="B97" s="16"/>
      <c r="C97" s="18"/>
      <c r="D97" s="68"/>
    </row>
    <row r="98" spans="1:4" s="17" customFormat="1" ht="16.5" customHeight="1">
      <c r="A98" s="19"/>
      <c r="B98" s="21" t="s">
        <v>42</v>
      </c>
      <c r="C98" s="18">
        <v>3300</v>
      </c>
      <c r="D98" s="68"/>
    </row>
    <row r="99" spans="1:4" s="17" customFormat="1" ht="16.5" customHeight="1">
      <c r="A99" s="19"/>
      <c r="B99" s="21"/>
      <c r="C99" s="42">
        <v>3300</v>
      </c>
      <c r="D99" s="69" t="s">
        <v>43</v>
      </c>
    </row>
    <row r="100" spans="1:4" s="17" customFormat="1" ht="16.5" customHeight="1" thickBot="1">
      <c r="A100" s="19"/>
      <c r="B100" s="21"/>
      <c r="C100" s="42"/>
      <c r="D100" s="69"/>
    </row>
    <row r="101" spans="1:4" s="17" customFormat="1" ht="16.5" customHeight="1" thickBot="1">
      <c r="A101" s="45" t="s">
        <v>24</v>
      </c>
      <c r="B101" s="16"/>
      <c r="C101" s="18"/>
      <c r="D101" s="68"/>
    </row>
    <row r="102" spans="1:4" s="17" customFormat="1" ht="16.5" customHeight="1">
      <c r="A102" s="19"/>
      <c r="B102" s="21" t="s">
        <v>51</v>
      </c>
      <c r="C102" s="18">
        <v>350</v>
      </c>
      <c r="D102" s="68"/>
    </row>
    <row r="103" spans="1:4" s="17" customFormat="1" ht="16.5" customHeight="1">
      <c r="A103" s="19"/>
      <c r="B103" s="21"/>
      <c r="C103" s="42">
        <v>350</v>
      </c>
      <c r="D103" s="69" t="s">
        <v>43</v>
      </c>
    </row>
    <row r="104" spans="1:4" s="17" customFormat="1" ht="16.5" customHeight="1" thickBot="1">
      <c r="A104" s="19"/>
      <c r="B104" s="21"/>
      <c r="C104" s="18"/>
      <c r="D104" s="70"/>
    </row>
    <row r="105" spans="1:4" s="17" customFormat="1" ht="16.5" customHeight="1" thickBot="1">
      <c r="A105" s="45" t="s">
        <v>25</v>
      </c>
      <c r="B105" s="16"/>
      <c r="C105" s="18"/>
      <c r="D105" s="68"/>
    </row>
    <row r="106" spans="1:4" s="17" customFormat="1" ht="16.5" customHeight="1">
      <c r="A106" s="19"/>
      <c r="B106" s="21" t="s">
        <v>49</v>
      </c>
      <c r="C106" s="18">
        <v>32750</v>
      </c>
      <c r="D106" s="68"/>
    </row>
    <row r="107" spans="1:4" s="17" customFormat="1" ht="16.5" customHeight="1">
      <c r="A107" s="19"/>
      <c r="B107" s="21" t="s">
        <v>42</v>
      </c>
      <c r="C107" s="18">
        <v>170950</v>
      </c>
      <c r="D107" s="68"/>
    </row>
    <row r="108" spans="1:4" s="17" customFormat="1" ht="16.5" customHeight="1">
      <c r="A108" s="19"/>
      <c r="B108" s="21"/>
      <c r="C108" s="42">
        <f>SUM(C106:C107)</f>
        <v>203700</v>
      </c>
      <c r="D108" s="67">
        <v>2790600</v>
      </c>
    </row>
    <row r="109" spans="1:4" s="17" customFormat="1" ht="16.5" customHeight="1" thickBot="1">
      <c r="A109" s="19"/>
      <c r="B109" s="21"/>
      <c r="C109" s="18"/>
      <c r="D109" s="68"/>
    </row>
    <row r="110" spans="1:4" s="17" customFormat="1" ht="16.5" customHeight="1" thickBot="1">
      <c r="A110" s="45" t="s">
        <v>26</v>
      </c>
      <c r="B110" s="16"/>
      <c r="C110" s="18"/>
      <c r="D110" s="68"/>
    </row>
    <row r="111" spans="1:4" s="17" customFormat="1" ht="16.5" customHeight="1">
      <c r="A111" s="19"/>
      <c r="B111" s="21" t="s">
        <v>48</v>
      </c>
      <c r="C111" s="18">
        <v>25100</v>
      </c>
      <c r="D111" s="68"/>
    </row>
    <row r="112" spans="1:4" s="17" customFormat="1" ht="16.5" customHeight="1" thickBot="1">
      <c r="A112" s="38"/>
      <c r="B112" s="16"/>
      <c r="C112" s="42">
        <f>SUM(C111)</f>
        <v>25100</v>
      </c>
      <c r="D112" s="69" t="s">
        <v>43</v>
      </c>
    </row>
    <row r="113" spans="1:4" s="17" customFormat="1" ht="16.5" customHeight="1" thickBot="1">
      <c r="A113" s="45" t="s">
        <v>27</v>
      </c>
      <c r="B113" s="16"/>
      <c r="C113" s="18"/>
      <c r="D113" s="68"/>
    </row>
    <row r="114" spans="1:4" s="17" customFormat="1" ht="16.5" customHeight="1">
      <c r="A114" s="19"/>
      <c r="B114" s="21" t="s">
        <v>47</v>
      </c>
      <c r="C114" s="18">
        <v>6650</v>
      </c>
      <c r="D114" s="68"/>
    </row>
    <row r="115" spans="1:4" s="17" customFormat="1" ht="16.5" customHeight="1">
      <c r="A115" s="19"/>
      <c r="B115" s="21" t="s">
        <v>48</v>
      </c>
      <c r="C115" s="18">
        <v>69750</v>
      </c>
      <c r="D115" s="68"/>
    </row>
    <row r="116" spans="1:4" s="17" customFormat="1" ht="16.5" customHeight="1">
      <c r="A116" s="19"/>
      <c r="B116" s="21" t="s">
        <v>49</v>
      </c>
      <c r="C116" s="18">
        <v>27800</v>
      </c>
      <c r="D116" s="68"/>
    </row>
    <row r="117" spans="1:4" s="17" customFormat="1" ht="16.5" customHeight="1">
      <c r="A117" s="19"/>
      <c r="B117" s="21" t="s">
        <v>42</v>
      </c>
      <c r="C117" s="18">
        <v>5000</v>
      </c>
      <c r="D117" s="68"/>
    </row>
    <row r="118" spans="1:4" s="17" customFormat="1" ht="16.5" customHeight="1">
      <c r="A118" s="19"/>
      <c r="B118" s="21" t="s">
        <v>44</v>
      </c>
      <c r="C118" s="18">
        <v>1750</v>
      </c>
      <c r="D118" s="68"/>
    </row>
    <row r="119" spans="1:4" s="17" customFormat="1" ht="16.5" customHeight="1">
      <c r="A119" s="19"/>
      <c r="B119" s="21" t="s">
        <v>45</v>
      </c>
      <c r="C119" s="18">
        <v>24400</v>
      </c>
      <c r="D119" s="68"/>
    </row>
    <row r="120" spans="1:4" s="17" customFormat="1" ht="16.5" customHeight="1">
      <c r="A120" s="19"/>
      <c r="B120" s="21" t="s">
        <v>55</v>
      </c>
      <c r="C120" s="18">
        <v>8450</v>
      </c>
      <c r="D120" s="68"/>
    </row>
    <row r="121" spans="1:4" s="17" customFormat="1" ht="16.5" customHeight="1">
      <c r="A121" s="19"/>
      <c r="B121" s="21" t="s">
        <v>52</v>
      </c>
      <c r="C121" s="18">
        <v>53700</v>
      </c>
      <c r="D121" s="68"/>
    </row>
    <row r="122" spans="1:4" s="17" customFormat="1" ht="16.5" customHeight="1">
      <c r="A122" s="19"/>
      <c r="B122" s="21" t="s">
        <v>54</v>
      </c>
      <c r="C122" s="18">
        <v>21500</v>
      </c>
      <c r="D122" s="68"/>
    </row>
    <row r="123" spans="1:4" s="17" customFormat="1" ht="16.5" customHeight="1">
      <c r="A123" s="19"/>
      <c r="B123" s="21" t="s">
        <v>56</v>
      </c>
      <c r="C123" s="18">
        <v>6450</v>
      </c>
      <c r="D123" s="68"/>
    </row>
    <row r="124" spans="1:4" s="17" customFormat="1" ht="16.5" customHeight="1">
      <c r="A124" s="19"/>
      <c r="B124" s="21" t="s">
        <v>46</v>
      </c>
      <c r="C124" s="18">
        <v>174750</v>
      </c>
      <c r="D124" s="68"/>
    </row>
    <row r="125" spans="1:4" s="17" customFormat="1" ht="16.5" customHeight="1">
      <c r="A125" s="19"/>
      <c r="B125" s="21" t="s">
        <v>50</v>
      </c>
      <c r="C125" s="18">
        <v>23600</v>
      </c>
      <c r="D125" s="68"/>
    </row>
    <row r="126" spans="1:4" s="17" customFormat="1" ht="16.5" customHeight="1">
      <c r="A126" s="19"/>
      <c r="B126" s="21" t="s">
        <v>51</v>
      </c>
      <c r="C126" s="18">
        <v>67500</v>
      </c>
      <c r="D126" s="68"/>
    </row>
    <row r="127" spans="1:4" s="17" customFormat="1" ht="16.5" customHeight="1">
      <c r="A127" s="19"/>
      <c r="B127" s="21" t="s">
        <v>53</v>
      </c>
      <c r="C127" s="18">
        <v>24650</v>
      </c>
      <c r="D127" s="68"/>
    </row>
    <row r="128" spans="1:4" s="17" customFormat="1" ht="16.5" customHeight="1">
      <c r="A128" s="19"/>
      <c r="B128" s="21"/>
      <c r="C128" s="42">
        <f>SUM(C114:C127)</f>
        <v>515950</v>
      </c>
      <c r="D128" s="67">
        <v>5693900</v>
      </c>
    </row>
    <row r="129" spans="1:4" s="17" customFormat="1" ht="16.5" customHeight="1" thickBot="1">
      <c r="A129" s="19"/>
      <c r="B129" s="21"/>
      <c r="C129" s="18"/>
      <c r="D129" s="68"/>
    </row>
    <row r="130" spans="1:4" s="17" customFormat="1" ht="16.5" customHeight="1" thickBot="1">
      <c r="A130" s="45" t="s">
        <v>28</v>
      </c>
      <c r="B130" s="16"/>
      <c r="C130" s="18"/>
      <c r="D130" s="68"/>
    </row>
    <row r="131" spans="1:4" s="17" customFormat="1" ht="16.5" customHeight="1">
      <c r="A131" s="19"/>
      <c r="B131" s="21" t="s">
        <v>47</v>
      </c>
      <c r="C131" s="18">
        <v>566200</v>
      </c>
      <c r="D131" s="68"/>
    </row>
    <row r="132" spans="1:4" s="17" customFormat="1" ht="16.5" customHeight="1">
      <c r="A132" s="19"/>
      <c r="B132" s="21" t="s">
        <v>48</v>
      </c>
      <c r="C132" s="18">
        <v>2244300</v>
      </c>
      <c r="D132" s="68"/>
    </row>
    <row r="133" spans="1:4" s="17" customFormat="1" ht="16.5" customHeight="1">
      <c r="A133" s="19"/>
      <c r="B133" s="21" t="s">
        <v>49</v>
      </c>
      <c r="C133" s="18">
        <v>1581200</v>
      </c>
      <c r="D133" s="68"/>
    </row>
    <row r="134" spans="1:4" s="17" customFormat="1" ht="16.5" customHeight="1">
      <c r="A134" s="19"/>
      <c r="B134" s="21" t="s">
        <v>42</v>
      </c>
      <c r="C134" s="18">
        <v>620300</v>
      </c>
      <c r="D134" s="68"/>
    </row>
    <row r="135" spans="1:4" s="17" customFormat="1" ht="16.5" customHeight="1">
      <c r="A135" s="19"/>
      <c r="B135" s="21" t="s">
        <v>44</v>
      </c>
      <c r="C135" s="18">
        <v>13100</v>
      </c>
      <c r="D135" s="68"/>
    </row>
    <row r="136" spans="1:4" s="17" customFormat="1" ht="16.5" customHeight="1">
      <c r="A136" s="19"/>
      <c r="B136" s="21" t="s">
        <v>57</v>
      </c>
      <c r="C136" s="18">
        <v>45450</v>
      </c>
      <c r="D136" s="68"/>
    </row>
    <row r="137" spans="1:4" s="17" customFormat="1" ht="16.5" customHeight="1">
      <c r="A137" s="19"/>
      <c r="B137" s="21" t="s">
        <v>45</v>
      </c>
      <c r="C137" s="18">
        <v>285750</v>
      </c>
      <c r="D137" s="68"/>
    </row>
    <row r="138" spans="1:4" s="17" customFormat="1" ht="16.5" customHeight="1">
      <c r="A138" s="19"/>
      <c r="B138" s="21" t="s">
        <v>55</v>
      </c>
      <c r="C138" s="18">
        <v>254000</v>
      </c>
      <c r="D138" s="68"/>
    </row>
    <row r="139" spans="1:4" s="17" customFormat="1" ht="16.5" customHeight="1">
      <c r="A139" s="19"/>
      <c r="B139" s="21" t="s">
        <v>52</v>
      </c>
      <c r="C139" s="18">
        <v>531300</v>
      </c>
      <c r="D139" s="68"/>
    </row>
    <row r="140" spans="1:4" s="17" customFormat="1" ht="16.5" customHeight="1">
      <c r="A140" s="19"/>
      <c r="B140" s="21" t="s">
        <v>54</v>
      </c>
      <c r="C140" s="18">
        <v>234650</v>
      </c>
      <c r="D140" s="68"/>
    </row>
    <row r="141" spans="1:4" s="17" customFormat="1" ht="16.5" customHeight="1">
      <c r="A141" s="19"/>
      <c r="B141" s="21" t="s">
        <v>56</v>
      </c>
      <c r="C141" s="18">
        <v>66000</v>
      </c>
      <c r="D141" s="68"/>
    </row>
    <row r="142" spans="1:4" s="17" customFormat="1" ht="16.5" customHeight="1">
      <c r="A142" s="19"/>
      <c r="B142" s="21" t="s">
        <v>46</v>
      </c>
      <c r="C142" s="18">
        <v>1049200</v>
      </c>
      <c r="D142" s="68"/>
    </row>
    <row r="143" spans="1:4" s="17" customFormat="1" ht="16.5" customHeight="1">
      <c r="A143" s="19"/>
      <c r="B143" s="21" t="s">
        <v>50</v>
      </c>
      <c r="C143" s="18">
        <v>390700</v>
      </c>
      <c r="D143" s="68"/>
    </row>
    <row r="144" spans="1:4" s="17" customFormat="1" ht="16.5" customHeight="1">
      <c r="A144" s="19"/>
      <c r="B144" s="21" t="s">
        <v>51</v>
      </c>
      <c r="C144" s="18">
        <v>27350</v>
      </c>
      <c r="D144" s="68"/>
    </row>
    <row r="145" spans="1:4" s="17" customFormat="1" ht="16.5" customHeight="1">
      <c r="A145" s="19"/>
      <c r="B145" s="21" t="s">
        <v>53</v>
      </c>
      <c r="C145" s="18">
        <v>116100</v>
      </c>
      <c r="D145" s="68"/>
    </row>
    <row r="146" spans="1:4" s="17" customFormat="1" ht="16.5" customHeight="1">
      <c r="A146" s="19"/>
      <c r="B146" s="21"/>
      <c r="C146" s="42">
        <f>SUM(C131:C145)</f>
        <v>8025600</v>
      </c>
      <c r="D146" s="67">
        <v>93347250</v>
      </c>
    </row>
    <row r="147" spans="1:4" s="17" customFormat="1" ht="16.5" customHeight="1">
      <c r="A147" s="19"/>
      <c r="B147" s="21"/>
      <c r="C147" s="18"/>
      <c r="D147" s="68"/>
    </row>
    <row r="148" spans="1:4" s="17" customFormat="1" ht="16.5" customHeight="1" thickBot="1">
      <c r="A148" s="19"/>
      <c r="B148" s="21"/>
      <c r="C148" s="18"/>
      <c r="D148" s="68"/>
    </row>
    <row r="149" spans="1:4" s="17" customFormat="1" ht="16.5" customHeight="1" thickBot="1">
      <c r="A149" s="45" t="s">
        <v>29</v>
      </c>
      <c r="B149" s="16"/>
      <c r="C149" s="18"/>
      <c r="D149" s="68"/>
    </row>
    <row r="150" spans="1:4" s="17" customFormat="1" ht="16.5" customHeight="1">
      <c r="A150" s="19"/>
      <c r="B150" s="21" t="s">
        <v>47</v>
      </c>
      <c r="C150" s="18">
        <v>1830650</v>
      </c>
      <c r="D150" s="68"/>
    </row>
    <row r="151" spans="1:4" s="17" customFormat="1" ht="16.5" customHeight="1">
      <c r="A151" s="19"/>
      <c r="B151" s="21" t="s">
        <v>48</v>
      </c>
      <c r="C151" s="18">
        <v>3359500</v>
      </c>
      <c r="D151" s="68"/>
    </row>
    <row r="152" spans="1:4" s="17" customFormat="1" ht="16.5" customHeight="1">
      <c r="A152" s="19"/>
      <c r="B152" s="21" t="s">
        <v>49</v>
      </c>
      <c r="C152" s="18">
        <v>2900900</v>
      </c>
      <c r="D152" s="68"/>
    </row>
    <row r="153" spans="1:4" s="17" customFormat="1" ht="16.5" customHeight="1">
      <c r="A153" s="19"/>
      <c r="B153" s="21" t="s">
        <v>42</v>
      </c>
      <c r="C153" s="18">
        <v>1087750</v>
      </c>
      <c r="D153" s="68"/>
    </row>
    <row r="154" spans="1:4" s="17" customFormat="1" ht="16.5" customHeight="1">
      <c r="A154" s="19"/>
      <c r="B154" s="21" t="s">
        <v>44</v>
      </c>
      <c r="C154" s="18">
        <v>182650</v>
      </c>
      <c r="D154" s="68"/>
    </row>
    <row r="155" spans="1:4" s="17" customFormat="1" ht="16.5" customHeight="1">
      <c r="A155" s="19"/>
      <c r="B155" s="21" t="s">
        <v>57</v>
      </c>
      <c r="C155" s="18">
        <v>578400</v>
      </c>
      <c r="D155" s="68"/>
    </row>
    <row r="156" spans="1:4" s="17" customFormat="1" ht="16.5" customHeight="1">
      <c r="A156" s="19"/>
      <c r="B156" s="21" t="s">
        <v>45</v>
      </c>
      <c r="C156" s="18">
        <v>656450</v>
      </c>
      <c r="D156" s="68"/>
    </row>
    <row r="157" spans="1:4" s="17" customFormat="1" ht="16.5" customHeight="1">
      <c r="A157" s="19"/>
      <c r="B157" s="21" t="s">
        <v>55</v>
      </c>
      <c r="C157" s="18">
        <v>807600</v>
      </c>
      <c r="D157" s="68"/>
    </row>
    <row r="158" spans="1:4" s="17" customFormat="1" ht="16.5" customHeight="1">
      <c r="A158" s="19"/>
      <c r="B158" s="21" t="s">
        <v>52</v>
      </c>
      <c r="C158" s="18">
        <v>853750</v>
      </c>
      <c r="D158" s="68"/>
    </row>
    <row r="159" spans="1:4" s="17" customFormat="1" ht="16.5" customHeight="1">
      <c r="A159" s="19"/>
      <c r="B159" s="21" t="s">
        <v>54</v>
      </c>
      <c r="C159" s="18">
        <v>479850</v>
      </c>
      <c r="D159" s="68"/>
    </row>
    <row r="160" spans="1:4" s="17" customFormat="1" ht="16.5" customHeight="1">
      <c r="A160" s="19"/>
      <c r="B160" s="21" t="s">
        <v>56</v>
      </c>
      <c r="C160" s="18">
        <v>154500</v>
      </c>
      <c r="D160" s="68"/>
    </row>
    <row r="161" spans="1:4" s="17" customFormat="1" ht="16.5" customHeight="1">
      <c r="A161" s="19"/>
      <c r="B161" s="21" t="s">
        <v>46</v>
      </c>
      <c r="C161" s="18">
        <v>2946400</v>
      </c>
      <c r="D161" s="68"/>
    </row>
    <row r="162" spans="1:4" s="17" customFormat="1" ht="16.5" customHeight="1">
      <c r="A162" s="19"/>
      <c r="B162" s="21" t="s">
        <v>50</v>
      </c>
      <c r="C162" s="18">
        <v>1664200</v>
      </c>
      <c r="D162" s="68"/>
    </row>
    <row r="163" spans="1:4" s="17" customFormat="1" ht="16.5" customHeight="1">
      <c r="A163" s="19"/>
      <c r="B163" s="21" t="s">
        <v>51</v>
      </c>
      <c r="C163" s="18">
        <v>194650</v>
      </c>
      <c r="D163" s="68"/>
    </row>
    <row r="164" spans="1:4" s="17" customFormat="1" ht="16.5" customHeight="1">
      <c r="A164" s="19"/>
      <c r="B164" s="21" t="s">
        <v>53</v>
      </c>
      <c r="C164" s="18">
        <v>828950</v>
      </c>
      <c r="D164" s="68"/>
    </row>
    <row r="165" spans="1:4" s="17" customFormat="1" ht="16.5" customHeight="1">
      <c r="A165" s="19"/>
      <c r="B165" s="21" t="s">
        <v>58</v>
      </c>
      <c r="C165" s="18">
        <v>5600</v>
      </c>
      <c r="D165" s="68"/>
    </row>
    <row r="166" spans="1:4" s="17" customFormat="1" ht="16.5" customHeight="1">
      <c r="A166" s="19"/>
      <c r="B166" s="21"/>
      <c r="C166" s="42">
        <f>SUM(C150:C165)</f>
        <v>18531800</v>
      </c>
      <c r="D166" s="67">
        <v>157542800</v>
      </c>
    </row>
    <row r="167" spans="1:4" s="17" customFormat="1" ht="16.5" customHeight="1">
      <c r="A167" s="19"/>
      <c r="B167" s="21"/>
      <c r="C167" s="18"/>
      <c r="D167" s="68"/>
    </row>
    <row r="168" spans="1:4" s="17" customFormat="1" ht="16.5" customHeight="1" thickBot="1">
      <c r="A168" s="19"/>
      <c r="B168" s="21"/>
      <c r="C168" s="18"/>
      <c r="D168" s="68"/>
    </row>
    <row r="169" spans="1:4" s="17" customFormat="1" ht="16.5" customHeight="1" thickBot="1">
      <c r="A169" s="45" t="s">
        <v>30</v>
      </c>
      <c r="B169" s="16"/>
      <c r="C169" s="18"/>
      <c r="D169" s="68"/>
    </row>
    <row r="170" spans="1:4" s="17" customFormat="1" ht="16.5" customHeight="1">
      <c r="A170" s="19"/>
      <c r="B170" s="21" t="s">
        <v>47</v>
      </c>
      <c r="C170" s="18">
        <v>247150</v>
      </c>
      <c r="D170" s="68"/>
    </row>
    <row r="171" spans="1:4" s="17" customFormat="1" ht="16.5" customHeight="1">
      <c r="A171" s="19"/>
      <c r="B171" s="21" t="s">
        <v>48</v>
      </c>
      <c r="C171" s="18">
        <v>400350</v>
      </c>
      <c r="D171" s="68"/>
    </row>
    <row r="172" spans="1:4" s="17" customFormat="1" ht="16.5" customHeight="1">
      <c r="A172" s="19"/>
      <c r="B172" s="21" t="s">
        <v>49</v>
      </c>
      <c r="C172" s="18">
        <v>617000</v>
      </c>
      <c r="D172" s="68"/>
    </row>
    <row r="173" spans="1:4" s="17" customFormat="1" ht="16.5" customHeight="1">
      <c r="A173" s="19"/>
      <c r="B173" s="21" t="s">
        <v>42</v>
      </c>
      <c r="C173" s="18">
        <v>159450</v>
      </c>
      <c r="D173" s="68"/>
    </row>
    <row r="174" spans="1:4" s="17" customFormat="1" ht="16.5" customHeight="1">
      <c r="A174" s="19"/>
      <c r="B174" s="21" t="s">
        <v>57</v>
      </c>
      <c r="C174" s="18">
        <v>67650</v>
      </c>
      <c r="D174" s="68"/>
    </row>
    <row r="175" spans="1:4" s="17" customFormat="1" ht="16.5" customHeight="1">
      <c r="A175" s="19"/>
      <c r="B175" s="21" t="s">
        <v>45</v>
      </c>
      <c r="C175" s="18">
        <v>70000</v>
      </c>
      <c r="D175" s="68"/>
    </row>
    <row r="176" spans="1:4" s="17" customFormat="1" ht="16.5" customHeight="1">
      <c r="A176" s="19"/>
      <c r="B176" s="21" t="s">
        <v>55</v>
      </c>
      <c r="C176" s="18">
        <v>67450</v>
      </c>
      <c r="D176" s="68"/>
    </row>
    <row r="177" spans="1:4" s="17" customFormat="1" ht="16.5" customHeight="1">
      <c r="A177" s="19"/>
      <c r="B177" s="21" t="s">
        <v>52</v>
      </c>
      <c r="C177" s="18">
        <v>254100</v>
      </c>
      <c r="D177" s="68"/>
    </row>
    <row r="178" spans="1:4" s="17" customFormat="1" ht="16.5" customHeight="1">
      <c r="A178" s="19"/>
      <c r="B178" s="21" t="s">
        <v>54</v>
      </c>
      <c r="C178" s="18">
        <v>126000</v>
      </c>
      <c r="D178" s="68"/>
    </row>
    <row r="179" spans="1:4" s="17" customFormat="1" ht="16.5" customHeight="1">
      <c r="A179" s="19"/>
      <c r="B179" s="21" t="s">
        <v>46</v>
      </c>
      <c r="C179" s="18">
        <v>275200</v>
      </c>
      <c r="D179" s="68"/>
    </row>
    <row r="180" spans="1:4" s="17" customFormat="1" ht="16.5" customHeight="1">
      <c r="A180" s="19"/>
      <c r="B180" s="21" t="s">
        <v>51</v>
      </c>
      <c r="C180" s="18">
        <v>10150</v>
      </c>
      <c r="D180" s="68"/>
    </row>
    <row r="181" spans="1:4" s="17" customFormat="1" ht="16.5" customHeight="1">
      <c r="A181" s="19"/>
      <c r="B181" s="21" t="s">
        <v>50</v>
      </c>
      <c r="C181" s="18">
        <v>58400</v>
      </c>
      <c r="D181" s="68"/>
    </row>
    <row r="182" spans="1:4" s="17" customFormat="1" ht="16.5" customHeight="1">
      <c r="A182" s="19"/>
      <c r="B182" s="21" t="s">
        <v>53</v>
      </c>
      <c r="C182" s="18">
        <v>5200</v>
      </c>
      <c r="D182" s="68"/>
    </row>
    <row r="183" spans="1:4" s="17" customFormat="1" ht="16.5" customHeight="1">
      <c r="A183" s="19"/>
      <c r="B183" s="21"/>
      <c r="C183" s="42">
        <f>SUM(C170:C182)</f>
        <v>2358100</v>
      </c>
      <c r="D183" s="67">
        <v>13208150</v>
      </c>
    </row>
    <row r="184" spans="1:4" s="17" customFormat="1" ht="16.5" customHeight="1" thickBot="1">
      <c r="A184" s="19"/>
      <c r="B184" s="21"/>
      <c r="C184" s="18"/>
      <c r="D184" s="68"/>
    </row>
    <row r="185" spans="1:4" s="17" customFormat="1" ht="16.5" customHeight="1" thickBot="1">
      <c r="A185" s="45" t="s">
        <v>31</v>
      </c>
      <c r="B185" s="16"/>
      <c r="C185" s="18"/>
      <c r="D185" s="68"/>
    </row>
    <row r="186" spans="1:4" s="17" customFormat="1" ht="16.5" customHeight="1">
      <c r="A186" s="19"/>
      <c r="B186" s="21" t="s">
        <v>47</v>
      </c>
      <c r="C186" s="18">
        <v>95850</v>
      </c>
      <c r="D186" s="68"/>
    </row>
    <row r="187" spans="1:4" s="17" customFormat="1" ht="16.5" customHeight="1">
      <c r="A187" s="19"/>
      <c r="B187" s="21" t="s">
        <v>48</v>
      </c>
      <c r="C187" s="18">
        <v>468750</v>
      </c>
      <c r="D187" s="68"/>
    </row>
    <row r="188" spans="1:4" s="17" customFormat="1" ht="16.5" customHeight="1">
      <c r="A188" s="19"/>
      <c r="B188" s="21" t="s">
        <v>49</v>
      </c>
      <c r="C188" s="18">
        <v>410700</v>
      </c>
      <c r="D188" s="68"/>
    </row>
    <row r="189" spans="1:4" s="17" customFormat="1" ht="16.5" customHeight="1">
      <c r="A189" s="19"/>
      <c r="B189" s="21" t="s">
        <v>42</v>
      </c>
      <c r="C189" s="18">
        <v>76350</v>
      </c>
      <c r="D189" s="68"/>
    </row>
    <row r="190" spans="1:4" s="17" customFormat="1" ht="16.5" customHeight="1">
      <c r="A190" s="19"/>
      <c r="B190" s="21" t="s">
        <v>57</v>
      </c>
      <c r="C190" s="18">
        <v>8400</v>
      </c>
      <c r="D190" s="68"/>
    </row>
    <row r="191" spans="1:4" s="17" customFormat="1" ht="16.5" customHeight="1">
      <c r="A191" s="19"/>
      <c r="B191" s="21" t="s">
        <v>45</v>
      </c>
      <c r="C191" s="18">
        <v>63000</v>
      </c>
      <c r="D191" s="68"/>
    </row>
    <row r="192" spans="1:4" s="17" customFormat="1" ht="16.5" customHeight="1">
      <c r="A192" s="19"/>
      <c r="B192" s="21" t="s">
        <v>55</v>
      </c>
      <c r="C192" s="18">
        <v>59650</v>
      </c>
      <c r="D192" s="68"/>
    </row>
    <row r="193" spans="1:4" s="17" customFormat="1" ht="16.5" customHeight="1">
      <c r="A193" s="19"/>
      <c r="B193" s="21" t="s">
        <v>52</v>
      </c>
      <c r="C193" s="18">
        <v>225600</v>
      </c>
      <c r="D193" s="68"/>
    </row>
    <row r="194" spans="1:4" s="17" customFormat="1" ht="16.5" customHeight="1">
      <c r="A194" s="19"/>
      <c r="B194" s="21" t="s">
        <v>56</v>
      </c>
      <c r="C194" s="18">
        <v>3800</v>
      </c>
      <c r="D194" s="68"/>
    </row>
    <row r="195" spans="1:4" s="17" customFormat="1" ht="16.5" customHeight="1">
      <c r="A195" s="19"/>
      <c r="B195" s="21" t="s">
        <v>46</v>
      </c>
      <c r="C195" s="18">
        <v>128850</v>
      </c>
      <c r="D195" s="68"/>
    </row>
    <row r="196" spans="1:4" s="17" customFormat="1" ht="16.5" customHeight="1">
      <c r="A196" s="19"/>
      <c r="B196" s="21" t="s">
        <v>50</v>
      </c>
      <c r="C196" s="18">
        <v>30000</v>
      </c>
      <c r="D196" s="68"/>
    </row>
    <row r="197" spans="1:4" s="17" customFormat="1" ht="16.5" customHeight="1">
      <c r="A197" s="19"/>
      <c r="B197" s="21" t="s">
        <v>51</v>
      </c>
      <c r="C197" s="18">
        <v>4700</v>
      </c>
      <c r="D197" s="68"/>
    </row>
    <row r="198" spans="1:4" s="17" customFormat="1" ht="16.5" customHeight="1">
      <c r="A198" s="19"/>
      <c r="B198" s="21"/>
      <c r="C198" s="42">
        <f>SUM(C186:C197)</f>
        <v>1575650</v>
      </c>
      <c r="D198" s="67">
        <v>21045700</v>
      </c>
    </row>
    <row r="199" spans="1:4" s="17" customFormat="1" ht="16.5" customHeight="1" thickBot="1">
      <c r="A199" s="19"/>
      <c r="B199" s="21"/>
      <c r="C199" s="18"/>
      <c r="D199" s="68"/>
    </row>
    <row r="200" spans="1:4" s="17" customFormat="1" ht="16.5" customHeight="1" thickBot="1">
      <c r="A200" s="45" t="s">
        <v>32</v>
      </c>
      <c r="B200" s="40"/>
      <c r="C200" s="18"/>
      <c r="D200" s="68"/>
    </row>
    <row r="201" spans="1:4" s="17" customFormat="1" ht="16.5" customHeight="1">
      <c r="A201" s="19"/>
      <c r="B201" s="21" t="s">
        <v>49</v>
      </c>
      <c r="C201" s="18">
        <v>41300</v>
      </c>
      <c r="D201" s="68"/>
    </row>
    <row r="202" spans="1:4" s="17" customFormat="1" ht="16.5" customHeight="1">
      <c r="A202" s="19"/>
      <c r="B202" s="21" t="s">
        <v>53</v>
      </c>
      <c r="C202" s="18">
        <v>20000</v>
      </c>
      <c r="D202" s="68"/>
    </row>
    <row r="203" spans="1:4" s="17" customFormat="1" ht="16.5" customHeight="1">
      <c r="A203" s="19"/>
      <c r="B203" s="21"/>
      <c r="C203" s="42">
        <f>SUM(C201:C202)</f>
        <v>61300</v>
      </c>
      <c r="D203" s="69" t="s">
        <v>43</v>
      </c>
    </row>
    <row r="204" spans="1:4" s="17" customFormat="1" ht="16.5" customHeight="1" thickBot="1">
      <c r="A204" s="19"/>
      <c r="B204" s="21"/>
      <c r="C204" s="42"/>
      <c r="D204" s="67"/>
    </row>
    <row r="205" spans="1:4" s="17" customFormat="1" ht="16.5" customHeight="1" thickBot="1">
      <c r="A205" s="45" t="s">
        <v>33</v>
      </c>
      <c r="B205" s="16"/>
      <c r="C205" s="18"/>
      <c r="D205" s="68"/>
    </row>
    <row r="206" spans="1:4" s="17" customFormat="1" ht="16.5" customHeight="1">
      <c r="A206" s="19"/>
      <c r="B206" s="21" t="s">
        <v>47</v>
      </c>
      <c r="C206" s="18">
        <v>0</v>
      </c>
      <c r="D206" s="68"/>
    </row>
    <row r="207" spans="1:4" s="17" customFormat="1" ht="16.5" customHeight="1">
      <c r="A207" s="19"/>
      <c r="B207" s="21" t="s">
        <v>48</v>
      </c>
      <c r="C207" s="18">
        <v>46800</v>
      </c>
      <c r="D207" s="68"/>
    </row>
    <row r="208" spans="1:4" s="17" customFormat="1" ht="16.5" customHeight="1">
      <c r="A208" s="19"/>
      <c r="B208" s="21" t="s">
        <v>46</v>
      </c>
      <c r="C208" s="18">
        <v>12550</v>
      </c>
      <c r="D208" s="68"/>
    </row>
    <row r="209" spans="1:4" s="17" customFormat="1" ht="16.5" customHeight="1">
      <c r="A209" s="19"/>
      <c r="B209" s="21"/>
      <c r="C209" s="42">
        <f>SUM(C206:C208)</f>
        <v>59350</v>
      </c>
      <c r="D209" s="67">
        <v>3702900</v>
      </c>
    </row>
    <row r="210" spans="1:4" s="17" customFormat="1" ht="16.5" customHeight="1" thickBot="1">
      <c r="A210" s="19"/>
      <c r="B210" s="21"/>
      <c r="C210" s="42"/>
      <c r="D210" s="67"/>
    </row>
    <row r="211" spans="1:4" s="17" customFormat="1" ht="16.5" customHeight="1" thickBot="1">
      <c r="A211" s="45" t="s">
        <v>34</v>
      </c>
      <c r="B211" s="16"/>
      <c r="C211" s="18"/>
      <c r="D211" s="68"/>
    </row>
    <row r="212" spans="1:4" s="17" customFormat="1" ht="16.5" customHeight="1">
      <c r="A212" s="19"/>
      <c r="B212" s="21" t="s">
        <v>51</v>
      </c>
      <c r="C212" s="18">
        <v>10</v>
      </c>
      <c r="D212" s="68"/>
    </row>
    <row r="213" spans="1:4" s="17" customFormat="1" ht="16.5" customHeight="1">
      <c r="A213" s="19"/>
      <c r="B213" s="16"/>
      <c r="C213" s="42">
        <f>SUM(C212)</f>
        <v>10</v>
      </c>
      <c r="D213" s="69" t="s">
        <v>43</v>
      </c>
    </row>
    <row r="214" spans="1:4" s="17" customFormat="1" ht="16.5" customHeight="1" thickBot="1">
      <c r="A214" s="19"/>
      <c r="B214" s="16"/>
      <c r="C214" s="42"/>
      <c r="D214" s="69"/>
    </row>
    <row r="215" spans="1:4" s="17" customFormat="1" ht="16.5" customHeight="1" thickBot="1">
      <c r="A215" s="45" t="s">
        <v>35</v>
      </c>
      <c r="B215" s="16"/>
      <c r="C215" s="18"/>
      <c r="D215" s="68"/>
    </row>
    <row r="216" spans="1:4" s="17" customFormat="1" ht="16.5" customHeight="1">
      <c r="A216" s="19"/>
      <c r="B216" s="21" t="s">
        <v>42</v>
      </c>
      <c r="C216" s="18">
        <v>3700</v>
      </c>
      <c r="D216" s="68"/>
    </row>
    <row r="217" spans="1:4" s="17" customFormat="1" ht="16.5" customHeight="1">
      <c r="A217" s="19"/>
      <c r="B217" s="16"/>
      <c r="C217" s="42">
        <f>SUM(C216)</f>
        <v>3700</v>
      </c>
      <c r="D217" s="69" t="s">
        <v>43</v>
      </c>
    </row>
    <row r="218" spans="1:4" s="17" customFormat="1" ht="16.5" customHeight="1" thickBot="1">
      <c r="A218" s="19"/>
      <c r="B218" s="16"/>
      <c r="C218" s="18"/>
      <c r="D218" s="68"/>
    </row>
    <row r="219" spans="1:4" s="17" customFormat="1" ht="16.5" customHeight="1" thickBot="1">
      <c r="A219" s="41" t="s">
        <v>59</v>
      </c>
      <c r="B219" s="16"/>
      <c r="C219" s="42">
        <v>36909835</v>
      </c>
      <c r="D219" s="67">
        <v>380546400</v>
      </c>
    </row>
    <row r="220" spans="1:4" ht="12.75">
      <c r="A220" s="19"/>
      <c r="B220" s="16"/>
      <c r="C220" s="43"/>
      <c r="D220" s="4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88">
      <selection activeCell="D199" sqref="D199"/>
    </sheetView>
  </sheetViews>
  <sheetFormatPr defaultColWidth="9.140625" defaultRowHeight="12.75"/>
  <cols>
    <col min="1" max="1" width="18.00390625" style="0" customWidth="1"/>
    <col min="2" max="2" width="29.140625" style="0" customWidth="1"/>
    <col min="3" max="3" width="15.7109375" style="39" customWidth="1"/>
    <col min="4" max="4" width="16.57421875" style="39" bestFit="1" customWidth="1"/>
    <col min="6" max="6" width="10.140625" style="0" bestFit="1" customWidth="1"/>
  </cols>
  <sheetData>
    <row r="1" spans="1:4" ht="20.25">
      <c r="A1" s="22" t="s">
        <v>60</v>
      </c>
      <c r="B1" s="46"/>
      <c r="C1" s="47"/>
      <c r="D1" s="25"/>
    </row>
    <row r="2" spans="1:4" ht="16.5" customHeight="1">
      <c r="A2" s="26"/>
      <c r="B2" s="48"/>
      <c r="C2" s="28">
        <v>2002</v>
      </c>
      <c r="D2" s="29">
        <v>2002</v>
      </c>
    </row>
    <row r="3" spans="1:4" ht="16.5" customHeight="1">
      <c r="A3" s="30" t="s">
        <v>41</v>
      </c>
      <c r="B3" s="31" t="s">
        <v>40</v>
      </c>
      <c r="C3" s="32" t="s">
        <v>1</v>
      </c>
      <c r="D3" s="33" t="s">
        <v>2</v>
      </c>
    </row>
    <row r="4" spans="1:4" ht="16.5" customHeight="1" thickBot="1">
      <c r="A4" s="49"/>
      <c r="B4" s="35"/>
      <c r="C4" s="36" t="s">
        <v>3</v>
      </c>
      <c r="D4" s="37" t="s">
        <v>4</v>
      </c>
    </row>
    <row r="5" spans="1:4" s="17" customFormat="1" ht="16.5" customHeight="1" thickBot="1">
      <c r="A5" s="21"/>
      <c r="B5" s="21"/>
      <c r="C5" s="18"/>
      <c r="D5" s="18"/>
    </row>
    <row r="6" spans="1:4" s="17" customFormat="1" ht="16.5" customHeight="1" thickBot="1">
      <c r="A6" s="45" t="s">
        <v>47</v>
      </c>
      <c r="B6" s="16"/>
      <c r="C6" s="18"/>
      <c r="D6" s="71"/>
    </row>
    <row r="7" spans="1:4" s="17" customFormat="1" ht="16.5" customHeight="1">
      <c r="A7" s="16"/>
      <c r="B7" s="21" t="s">
        <v>13</v>
      </c>
      <c r="C7" s="18">
        <v>1100</v>
      </c>
      <c r="D7" s="71"/>
    </row>
    <row r="8" spans="1:4" s="17" customFormat="1" ht="16.5" customHeight="1">
      <c r="A8" s="16"/>
      <c r="B8" s="21" t="s">
        <v>14</v>
      </c>
      <c r="C8" s="18">
        <v>0</v>
      </c>
      <c r="D8" s="71"/>
    </row>
    <row r="9" spans="1:4" s="17" customFormat="1" ht="16.5" customHeight="1">
      <c r="A9" s="16"/>
      <c r="B9" s="21" t="s">
        <v>15</v>
      </c>
      <c r="C9" s="18">
        <v>15850</v>
      </c>
      <c r="D9" s="71"/>
    </row>
    <row r="10" spans="1:4" s="17" customFormat="1" ht="16.5" customHeight="1">
      <c r="A10" s="16"/>
      <c r="B10" s="21" t="s">
        <v>16</v>
      </c>
      <c r="C10" s="18">
        <v>8050</v>
      </c>
      <c r="D10" s="71"/>
    </row>
    <row r="11" spans="1:4" s="17" customFormat="1" ht="16.5" customHeight="1">
      <c r="A11" s="16"/>
      <c r="B11" s="21" t="s">
        <v>20</v>
      </c>
      <c r="C11" s="18">
        <v>946550</v>
      </c>
      <c r="D11" s="71"/>
    </row>
    <row r="12" spans="1:4" s="17" customFormat="1" ht="16.5" customHeight="1">
      <c r="A12" s="16"/>
      <c r="B12" s="21" t="s">
        <v>21</v>
      </c>
      <c r="C12" s="18">
        <v>564200</v>
      </c>
      <c r="D12" s="71"/>
    </row>
    <row r="13" spans="1:4" s="17" customFormat="1" ht="16.5" customHeight="1">
      <c r="A13" s="16"/>
      <c r="B13" s="21" t="s">
        <v>22</v>
      </c>
      <c r="C13" s="18">
        <v>46950</v>
      </c>
      <c r="D13" s="71"/>
    </row>
    <row r="14" spans="1:4" s="17" customFormat="1" ht="16.5" customHeight="1">
      <c r="A14" s="16"/>
      <c r="B14" s="21" t="s">
        <v>27</v>
      </c>
      <c r="C14" s="18">
        <v>6650</v>
      </c>
      <c r="D14" s="71"/>
    </row>
    <row r="15" spans="1:4" s="17" customFormat="1" ht="16.5" customHeight="1">
      <c r="A15" s="16"/>
      <c r="B15" s="21" t="s">
        <v>28</v>
      </c>
      <c r="C15" s="18">
        <v>566200</v>
      </c>
      <c r="D15" s="71"/>
    </row>
    <row r="16" spans="1:4" s="17" customFormat="1" ht="16.5" customHeight="1">
      <c r="A16" s="16"/>
      <c r="B16" s="21" t="s">
        <v>29</v>
      </c>
      <c r="C16" s="18">
        <v>1830650</v>
      </c>
      <c r="D16" s="71"/>
    </row>
    <row r="17" spans="1:4" s="17" customFormat="1" ht="16.5" customHeight="1">
      <c r="A17" s="16"/>
      <c r="B17" s="21" t="s">
        <v>30</v>
      </c>
      <c r="C17" s="18">
        <v>247150</v>
      </c>
      <c r="D17" s="71"/>
    </row>
    <row r="18" spans="1:4" s="17" customFormat="1" ht="16.5" customHeight="1">
      <c r="A18" s="16"/>
      <c r="B18" s="21" t="s">
        <v>31</v>
      </c>
      <c r="C18" s="18">
        <v>95850</v>
      </c>
      <c r="D18" s="71"/>
    </row>
    <row r="19" spans="1:4" s="17" customFormat="1" ht="16.5" customHeight="1">
      <c r="A19" s="16"/>
      <c r="B19" s="21" t="s">
        <v>33</v>
      </c>
      <c r="C19" s="18">
        <v>0</v>
      </c>
      <c r="D19" s="71"/>
    </row>
    <row r="20" spans="1:6" s="17" customFormat="1" ht="16.5" customHeight="1">
      <c r="A20" s="16"/>
      <c r="B20" s="21"/>
      <c r="C20" s="42">
        <f>SUM(C7:C19)</f>
        <v>4329200</v>
      </c>
      <c r="D20" s="67">
        <v>47474274</v>
      </c>
      <c r="F20" s="18"/>
    </row>
    <row r="21" spans="1:4" s="17" customFormat="1" ht="16.5" customHeight="1" thickBot="1">
      <c r="A21" s="16"/>
      <c r="B21" s="21"/>
      <c r="C21" s="18"/>
      <c r="D21" s="67"/>
    </row>
    <row r="22" spans="1:4" s="17" customFormat="1" ht="16.5" customHeight="1" thickBot="1">
      <c r="A22" s="45" t="s">
        <v>48</v>
      </c>
      <c r="B22" s="16"/>
      <c r="C22" s="18"/>
      <c r="D22" s="67"/>
    </row>
    <row r="23" spans="1:4" s="17" customFormat="1" ht="16.5" customHeight="1">
      <c r="A23" s="16"/>
      <c r="B23" s="21" t="s">
        <v>13</v>
      </c>
      <c r="C23" s="18">
        <v>2950</v>
      </c>
      <c r="D23" s="67"/>
    </row>
    <row r="24" spans="1:4" s="17" customFormat="1" ht="16.5" customHeight="1">
      <c r="A24" s="16"/>
      <c r="B24" s="21" t="s">
        <v>14</v>
      </c>
      <c r="C24" s="18">
        <v>12000</v>
      </c>
      <c r="D24" s="67"/>
    </row>
    <row r="25" spans="1:4" s="17" customFormat="1" ht="16.5" customHeight="1">
      <c r="A25" s="16"/>
      <c r="B25" s="21" t="s">
        <v>15</v>
      </c>
      <c r="C25" s="18">
        <v>250</v>
      </c>
      <c r="D25" s="67"/>
    </row>
    <row r="26" spans="1:4" s="17" customFormat="1" ht="16.5" customHeight="1">
      <c r="A26" s="16"/>
      <c r="B26" s="21" t="s">
        <v>16</v>
      </c>
      <c r="C26" s="18">
        <v>0</v>
      </c>
      <c r="D26" s="67"/>
    </row>
    <row r="27" spans="1:4" s="17" customFormat="1" ht="16.5" customHeight="1">
      <c r="A27" s="16"/>
      <c r="B27" s="21" t="s">
        <v>21</v>
      </c>
      <c r="C27" s="18">
        <v>247750</v>
      </c>
      <c r="D27" s="67"/>
    </row>
    <row r="28" spans="1:4" s="17" customFormat="1" ht="16.5" customHeight="1">
      <c r="A28" s="16"/>
      <c r="B28" s="21" t="s">
        <v>26</v>
      </c>
      <c r="C28" s="18">
        <v>25100</v>
      </c>
      <c r="D28" s="67"/>
    </row>
    <row r="29" spans="1:4" s="17" customFormat="1" ht="16.5" customHeight="1">
      <c r="A29" s="16"/>
      <c r="B29" s="21" t="s">
        <v>27</v>
      </c>
      <c r="C29" s="18">
        <v>69750</v>
      </c>
      <c r="D29" s="67"/>
    </row>
    <row r="30" spans="1:4" s="17" customFormat="1" ht="16.5" customHeight="1">
      <c r="A30" s="16"/>
      <c r="B30" s="21" t="s">
        <v>28</v>
      </c>
      <c r="C30" s="18">
        <v>2244300</v>
      </c>
      <c r="D30" s="67"/>
    </row>
    <row r="31" spans="1:4" s="17" customFormat="1" ht="16.5" customHeight="1">
      <c r="A31" s="16"/>
      <c r="B31" s="21" t="s">
        <v>29</v>
      </c>
      <c r="C31" s="18">
        <v>3359500</v>
      </c>
      <c r="D31" s="67"/>
    </row>
    <row r="32" spans="1:4" s="17" customFormat="1" ht="16.5" customHeight="1">
      <c r="A32" s="16"/>
      <c r="B32" s="21" t="s">
        <v>30</v>
      </c>
      <c r="C32" s="18">
        <v>400350</v>
      </c>
      <c r="D32" s="67"/>
    </row>
    <row r="33" spans="1:4" s="17" customFormat="1" ht="16.5" customHeight="1">
      <c r="A33" s="16"/>
      <c r="B33" s="21" t="s">
        <v>31</v>
      </c>
      <c r="C33" s="18">
        <v>468750</v>
      </c>
      <c r="D33" s="67"/>
    </row>
    <row r="34" spans="1:4" s="17" customFormat="1" ht="16.5" customHeight="1">
      <c r="A34" s="16"/>
      <c r="B34" s="21" t="s">
        <v>61</v>
      </c>
      <c r="C34" s="18">
        <v>46800</v>
      </c>
      <c r="D34" s="67"/>
    </row>
    <row r="35" spans="1:6" s="17" customFormat="1" ht="16.5" customHeight="1">
      <c r="A35" s="38"/>
      <c r="B35" s="16"/>
      <c r="C35" s="42">
        <f>SUM(C23:C34)</f>
        <v>6877500</v>
      </c>
      <c r="D35" s="67">
        <v>71837326</v>
      </c>
      <c r="F35" s="18"/>
    </row>
    <row r="36" spans="1:4" s="17" customFormat="1" ht="16.5" customHeight="1" thickBot="1">
      <c r="A36" s="38"/>
      <c r="B36" s="16"/>
      <c r="C36" s="18"/>
      <c r="D36" s="68"/>
    </row>
    <row r="37" spans="1:4" s="17" customFormat="1" ht="16.5" customHeight="1" thickBot="1">
      <c r="A37" s="45" t="s">
        <v>49</v>
      </c>
      <c r="B37" s="16"/>
      <c r="C37" s="18"/>
      <c r="D37" s="68"/>
    </row>
    <row r="38" spans="1:4" s="17" customFormat="1" ht="16.5" customHeight="1">
      <c r="A38" s="16"/>
      <c r="B38" s="21" t="s">
        <v>13</v>
      </c>
      <c r="C38" s="18">
        <v>9300</v>
      </c>
      <c r="D38" s="68"/>
    </row>
    <row r="39" spans="1:4" s="17" customFormat="1" ht="16.5" customHeight="1">
      <c r="A39" s="16"/>
      <c r="B39" s="21" t="s">
        <v>14</v>
      </c>
      <c r="C39" s="18">
        <v>23000</v>
      </c>
      <c r="D39" s="68"/>
    </row>
    <row r="40" spans="1:4" s="17" customFormat="1" ht="16.5" customHeight="1">
      <c r="A40" s="16"/>
      <c r="B40" s="21" t="s">
        <v>16</v>
      </c>
      <c r="C40" s="18">
        <v>46100</v>
      </c>
      <c r="D40" s="68"/>
    </row>
    <row r="41" spans="1:4" s="17" customFormat="1" ht="16.5" customHeight="1">
      <c r="A41" s="16"/>
      <c r="B41" s="21" t="s">
        <v>21</v>
      </c>
      <c r="C41" s="18">
        <v>436850</v>
      </c>
      <c r="D41" s="68"/>
    </row>
    <row r="42" spans="1:4" s="17" customFormat="1" ht="16.5" customHeight="1">
      <c r="A42" s="16"/>
      <c r="B42" s="21" t="s">
        <v>22</v>
      </c>
      <c r="C42" s="18">
        <v>560000</v>
      </c>
      <c r="D42" s="68"/>
    </row>
    <row r="43" spans="1:4" s="17" customFormat="1" ht="16.5" customHeight="1">
      <c r="A43" s="16"/>
      <c r="B43" s="21" t="s">
        <v>25</v>
      </c>
      <c r="C43" s="18">
        <v>32750</v>
      </c>
      <c r="D43" s="68"/>
    </row>
    <row r="44" spans="1:4" s="17" customFormat="1" ht="16.5" customHeight="1">
      <c r="A44" s="16"/>
      <c r="B44" s="21" t="s">
        <v>27</v>
      </c>
      <c r="C44" s="18">
        <v>27800</v>
      </c>
      <c r="D44" s="68"/>
    </row>
    <row r="45" spans="1:4" s="17" customFormat="1" ht="16.5" customHeight="1">
      <c r="A45" s="16"/>
      <c r="B45" s="21" t="s">
        <v>28</v>
      </c>
      <c r="C45" s="18">
        <v>1581200</v>
      </c>
      <c r="D45" s="68"/>
    </row>
    <row r="46" spans="1:4" s="17" customFormat="1" ht="16.5" customHeight="1">
      <c r="A46" s="16"/>
      <c r="B46" s="21" t="s">
        <v>29</v>
      </c>
      <c r="C46" s="18">
        <v>2900900</v>
      </c>
      <c r="D46" s="68"/>
    </row>
    <row r="47" spans="1:4" s="17" customFormat="1" ht="16.5" customHeight="1">
      <c r="A47" s="16"/>
      <c r="B47" s="21" t="s">
        <v>30</v>
      </c>
      <c r="C47" s="18">
        <v>617000</v>
      </c>
      <c r="D47" s="68"/>
    </row>
    <row r="48" spans="1:4" s="17" customFormat="1" ht="16.5" customHeight="1">
      <c r="A48" s="16"/>
      <c r="B48" s="21" t="s">
        <v>31</v>
      </c>
      <c r="C48" s="18">
        <v>410700</v>
      </c>
      <c r="D48" s="68"/>
    </row>
    <row r="49" spans="1:4" s="17" customFormat="1" ht="16.5" customHeight="1">
      <c r="A49" s="16"/>
      <c r="B49" s="21" t="s">
        <v>32</v>
      </c>
      <c r="C49" s="18">
        <v>41300</v>
      </c>
      <c r="D49" s="68"/>
    </row>
    <row r="50" spans="1:4" s="17" customFormat="1" ht="16.5" customHeight="1">
      <c r="A50" s="16"/>
      <c r="B50" s="21"/>
      <c r="C50" s="42">
        <f>SUM(C38:C49)</f>
        <v>6686900</v>
      </c>
      <c r="D50" s="67">
        <v>66343600</v>
      </c>
    </row>
    <row r="51" spans="1:4" s="17" customFormat="1" ht="16.5" customHeight="1">
      <c r="A51" s="16"/>
      <c r="B51" s="21"/>
      <c r="C51" s="42"/>
      <c r="D51" s="67"/>
    </row>
    <row r="52" spans="1:4" s="17" customFormat="1" ht="16.5" customHeight="1" thickBot="1">
      <c r="A52" s="16"/>
      <c r="B52" s="21"/>
      <c r="C52" s="18"/>
      <c r="D52" s="68"/>
    </row>
    <row r="53" spans="1:4" s="17" customFormat="1" ht="16.5" customHeight="1" thickBot="1">
      <c r="A53" s="45" t="s">
        <v>42</v>
      </c>
      <c r="B53" s="16"/>
      <c r="C53" s="18"/>
      <c r="D53" s="68"/>
    </row>
    <row r="54" spans="1:4" s="17" customFormat="1" ht="16.5" customHeight="1">
      <c r="A54" s="16"/>
      <c r="B54" s="21" t="s">
        <v>13</v>
      </c>
      <c r="C54" s="18">
        <v>50</v>
      </c>
      <c r="D54" s="68"/>
    </row>
    <row r="55" spans="1:4" s="17" customFormat="1" ht="16.5" customHeight="1">
      <c r="A55" s="16"/>
      <c r="B55" s="21" t="s">
        <v>14</v>
      </c>
      <c r="C55" s="18">
        <v>5000</v>
      </c>
      <c r="D55" s="68"/>
    </row>
    <row r="56" spans="1:4" s="17" customFormat="1" ht="16.5" customHeight="1">
      <c r="A56" s="16"/>
      <c r="B56" s="21" t="s">
        <v>17</v>
      </c>
      <c r="C56" s="18">
        <v>0</v>
      </c>
      <c r="D56" s="68"/>
    </row>
    <row r="57" spans="1:4" s="17" customFormat="1" ht="16.5" customHeight="1">
      <c r="A57" s="16"/>
      <c r="B57" s="21" t="s">
        <v>23</v>
      </c>
      <c r="C57" s="18">
        <v>3300</v>
      </c>
      <c r="D57" s="68"/>
    </row>
    <row r="58" spans="1:4" s="17" customFormat="1" ht="16.5" customHeight="1">
      <c r="A58" s="16"/>
      <c r="B58" s="21" t="s">
        <v>25</v>
      </c>
      <c r="C58" s="18">
        <v>170950</v>
      </c>
      <c r="D58" s="68"/>
    </row>
    <row r="59" spans="1:4" s="17" customFormat="1" ht="16.5" customHeight="1">
      <c r="A59" s="16"/>
      <c r="B59" s="21" t="s">
        <v>27</v>
      </c>
      <c r="C59" s="18">
        <v>5000</v>
      </c>
      <c r="D59" s="68"/>
    </row>
    <row r="60" spans="1:4" s="17" customFormat="1" ht="16.5" customHeight="1">
      <c r="A60" s="16"/>
      <c r="B60" s="21" t="s">
        <v>28</v>
      </c>
      <c r="C60" s="18">
        <v>620300</v>
      </c>
      <c r="D60" s="68"/>
    </row>
    <row r="61" spans="1:4" s="17" customFormat="1" ht="16.5" customHeight="1">
      <c r="A61" s="16"/>
      <c r="B61" s="21" t="s">
        <v>29</v>
      </c>
      <c r="C61" s="18">
        <v>1087750</v>
      </c>
      <c r="D61" s="68"/>
    </row>
    <row r="62" spans="1:4" s="17" customFormat="1" ht="16.5" customHeight="1">
      <c r="A62" s="16"/>
      <c r="B62" s="21" t="s">
        <v>30</v>
      </c>
      <c r="C62" s="18">
        <v>159450</v>
      </c>
      <c r="D62" s="68"/>
    </row>
    <row r="63" spans="1:4" s="17" customFormat="1" ht="16.5" customHeight="1">
      <c r="A63" s="16"/>
      <c r="B63" s="21" t="s">
        <v>31</v>
      </c>
      <c r="C63" s="18">
        <v>76350</v>
      </c>
      <c r="D63" s="68"/>
    </row>
    <row r="64" spans="1:4" s="17" customFormat="1" ht="16.5" customHeight="1">
      <c r="A64" s="16"/>
      <c r="B64" s="21" t="s">
        <v>62</v>
      </c>
      <c r="C64" s="18">
        <v>850</v>
      </c>
      <c r="D64" s="68"/>
    </row>
    <row r="65" spans="1:4" s="17" customFormat="1" ht="16.5" customHeight="1">
      <c r="A65" s="16"/>
      <c r="B65" s="21" t="s">
        <v>35</v>
      </c>
      <c r="C65" s="18">
        <v>3700</v>
      </c>
      <c r="D65" s="68"/>
    </row>
    <row r="66" spans="1:4" s="17" customFormat="1" ht="16.5" customHeight="1">
      <c r="A66" s="16"/>
      <c r="B66" s="21"/>
      <c r="C66" s="42">
        <f>SUM(C54:C65)</f>
        <v>2132700</v>
      </c>
      <c r="D66" s="67">
        <v>23473000</v>
      </c>
    </row>
    <row r="67" spans="1:4" s="17" customFormat="1" ht="16.5" customHeight="1" thickBot="1">
      <c r="A67" s="16"/>
      <c r="B67" s="21"/>
      <c r="C67" s="18"/>
      <c r="D67" s="68"/>
    </row>
    <row r="68" spans="1:4" s="17" customFormat="1" ht="16.5" customHeight="1" thickBot="1">
      <c r="A68" s="45" t="s">
        <v>44</v>
      </c>
      <c r="B68" s="16"/>
      <c r="C68" s="18"/>
      <c r="D68" s="68"/>
    </row>
    <row r="69" spans="1:4" s="17" customFormat="1" ht="16.5" customHeight="1">
      <c r="A69" s="16"/>
      <c r="B69" s="21" t="s">
        <v>12</v>
      </c>
      <c r="C69" s="18">
        <v>1300</v>
      </c>
      <c r="D69" s="68"/>
    </row>
    <row r="70" spans="1:4" s="17" customFormat="1" ht="16.5" customHeight="1">
      <c r="A70" s="16"/>
      <c r="B70" s="21" t="s">
        <v>21</v>
      </c>
      <c r="C70" s="18">
        <v>3400</v>
      </c>
      <c r="D70" s="68"/>
    </row>
    <row r="71" spans="1:4" s="17" customFormat="1" ht="16.5" customHeight="1">
      <c r="A71" s="16"/>
      <c r="B71" s="21" t="s">
        <v>27</v>
      </c>
      <c r="C71" s="18">
        <v>1750</v>
      </c>
      <c r="D71" s="68"/>
    </row>
    <row r="72" spans="1:4" s="17" customFormat="1" ht="16.5" customHeight="1">
      <c r="A72" s="16"/>
      <c r="B72" s="21" t="s">
        <v>28</v>
      </c>
      <c r="C72" s="18">
        <v>13100</v>
      </c>
      <c r="D72" s="68"/>
    </row>
    <row r="73" spans="1:4" s="17" customFormat="1" ht="16.5" customHeight="1">
      <c r="A73" s="16"/>
      <c r="B73" s="21" t="s">
        <v>29</v>
      </c>
      <c r="C73" s="18">
        <v>182650</v>
      </c>
      <c r="D73" s="68"/>
    </row>
    <row r="74" spans="1:4" s="17" customFormat="1" ht="16.5" customHeight="1">
      <c r="A74" s="16"/>
      <c r="B74" s="21" t="s">
        <v>30</v>
      </c>
      <c r="C74" s="18">
        <v>0</v>
      </c>
      <c r="D74" s="68"/>
    </row>
    <row r="75" spans="1:4" s="17" customFormat="1" ht="16.5" customHeight="1">
      <c r="A75" s="16"/>
      <c r="B75" s="21"/>
      <c r="C75" s="42">
        <f>SUM(C69:C74)</f>
        <v>202200</v>
      </c>
      <c r="D75" s="67">
        <v>2046600</v>
      </c>
    </row>
    <row r="76" spans="1:4" s="17" customFormat="1" ht="16.5" customHeight="1" thickBot="1">
      <c r="A76" s="16"/>
      <c r="B76" s="21"/>
      <c r="C76" s="18"/>
      <c r="D76" s="68"/>
    </row>
    <row r="77" spans="1:4" s="17" customFormat="1" ht="16.5" customHeight="1" thickBot="1">
      <c r="A77" s="45" t="s">
        <v>57</v>
      </c>
      <c r="B77" s="16"/>
      <c r="C77" s="18"/>
      <c r="D77" s="68"/>
    </row>
    <row r="78" spans="1:4" s="17" customFormat="1" ht="16.5" customHeight="1">
      <c r="A78" s="16"/>
      <c r="B78" s="21" t="s">
        <v>28</v>
      </c>
      <c r="C78" s="18">
        <v>45450</v>
      </c>
      <c r="D78" s="68"/>
    </row>
    <row r="79" spans="1:4" s="17" customFormat="1" ht="16.5" customHeight="1">
      <c r="A79" s="16"/>
      <c r="B79" s="21" t="s">
        <v>29</v>
      </c>
      <c r="C79" s="18">
        <v>578400</v>
      </c>
      <c r="D79" s="68"/>
    </row>
    <row r="80" spans="1:4" s="17" customFormat="1" ht="16.5" customHeight="1">
      <c r="A80" s="16"/>
      <c r="B80" s="21" t="s">
        <v>30</v>
      </c>
      <c r="C80" s="18">
        <v>67650</v>
      </c>
      <c r="D80" s="68"/>
    </row>
    <row r="81" spans="1:4" s="17" customFormat="1" ht="16.5" customHeight="1">
      <c r="A81" s="16"/>
      <c r="B81" s="21" t="s">
        <v>31</v>
      </c>
      <c r="C81" s="18">
        <v>8400</v>
      </c>
      <c r="D81" s="68"/>
    </row>
    <row r="82" spans="1:4" s="17" customFormat="1" ht="16.5" customHeight="1">
      <c r="A82" s="16"/>
      <c r="B82" s="21"/>
      <c r="C82" s="42">
        <f>SUM(C78:C81)</f>
        <v>699900</v>
      </c>
      <c r="D82" s="67">
        <v>6803800</v>
      </c>
    </row>
    <row r="83" spans="1:4" s="17" customFormat="1" ht="16.5" customHeight="1" thickBot="1">
      <c r="A83" s="16"/>
      <c r="B83" s="21"/>
      <c r="C83" s="18"/>
      <c r="D83" s="68"/>
    </row>
    <row r="84" spans="1:4" s="17" customFormat="1" ht="16.5" customHeight="1" thickBot="1">
      <c r="A84" s="45" t="s">
        <v>45</v>
      </c>
      <c r="B84" s="16"/>
      <c r="C84" s="18"/>
      <c r="D84" s="68"/>
    </row>
    <row r="85" spans="1:4" s="17" customFormat="1" ht="16.5" customHeight="1">
      <c r="A85" s="16"/>
      <c r="B85" s="21" t="s">
        <v>12</v>
      </c>
      <c r="C85" s="18">
        <v>600</v>
      </c>
      <c r="D85" s="68"/>
    </row>
    <row r="86" spans="1:4" s="17" customFormat="1" ht="16.5" customHeight="1">
      <c r="A86" s="16"/>
      <c r="B86" s="21" t="s">
        <v>21</v>
      </c>
      <c r="C86" s="18">
        <v>178950</v>
      </c>
      <c r="D86" s="68"/>
    </row>
    <row r="87" spans="1:4" s="17" customFormat="1" ht="16.5" customHeight="1">
      <c r="A87" s="16"/>
      <c r="B87" s="21" t="s">
        <v>22</v>
      </c>
      <c r="C87" s="18">
        <v>158050</v>
      </c>
      <c r="D87" s="68"/>
    </row>
    <row r="88" spans="1:4" s="17" customFormat="1" ht="16.5" customHeight="1">
      <c r="A88" s="16"/>
      <c r="B88" s="21" t="s">
        <v>27</v>
      </c>
      <c r="C88" s="18">
        <v>24400</v>
      </c>
      <c r="D88" s="68"/>
    </row>
    <row r="89" spans="1:4" s="17" customFormat="1" ht="16.5" customHeight="1">
      <c r="A89" s="16"/>
      <c r="B89" s="21" t="s">
        <v>28</v>
      </c>
      <c r="C89" s="18">
        <v>285750</v>
      </c>
      <c r="D89" s="68"/>
    </row>
    <row r="90" spans="1:4" s="17" customFormat="1" ht="16.5" customHeight="1">
      <c r="A90" s="16"/>
      <c r="B90" s="21" t="s">
        <v>29</v>
      </c>
      <c r="C90" s="18">
        <v>656450</v>
      </c>
      <c r="D90" s="68"/>
    </row>
    <row r="91" spans="1:4" s="17" customFormat="1" ht="16.5" customHeight="1">
      <c r="A91" s="16"/>
      <c r="B91" s="21" t="s">
        <v>30</v>
      </c>
      <c r="C91" s="18">
        <v>70000</v>
      </c>
      <c r="D91" s="68"/>
    </row>
    <row r="92" spans="1:4" s="17" customFormat="1" ht="16.5" customHeight="1">
      <c r="A92" s="16"/>
      <c r="B92" s="21" t="s">
        <v>31</v>
      </c>
      <c r="C92" s="18">
        <v>63000</v>
      </c>
      <c r="D92" s="68"/>
    </row>
    <row r="93" spans="1:4" s="17" customFormat="1" ht="16.5" customHeight="1">
      <c r="A93" s="16"/>
      <c r="B93" s="21"/>
      <c r="C93" s="42">
        <f>SUM(C85:C92)</f>
        <v>1437200</v>
      </c>
      <c r="D93" s="67">
        <v>16869400</v>
      </c>
    </row>
    <row r="94" spans="1:4" s="17" customFormat="1" ht="16.5" customHeight="1" thickBot="1">
      <c r="A94" s="16"/>
      <c r="B94" s="21"/>
      <c r="C94" s="18"/>
      <c r="D94" s="68"/>
    </row>
    <row r="95" spans="1:4" s="17" customFormat="1" ht="16.5" customHeight="1" thickBot="1">
      <c r="A95" s="45" t="s">
        <v>55</v>
      </c>
      <c r="B95" s="16"/>
      <c r="C95" s="18"/>
      <c r="D95" s="68"/>
    </row>
    <row r="96" spans="1:4" s="17" customFormat="1" ht="16.5" customHeight="1">
      <c r="A96" s="38"/>
      <c r="B96" s="21" t="s">
        <v>16</v>
      </c>
      <c r="C96" s="18">
        <v>46750</v>
      </c>
      <c r="D96" s="68"/>
    </row>
    <row r="97" spans="1:4" s="17" customFormat="1" ht="16.5" customHeight="1">
      <c r="A97" s="16"/>
      <c r="B97" s="21" t="s">
        <v>21</v>
      </c>
      <c r="C97" s="18">
        <v>12500</v>
      </c>
      <c r="D97" s="68"/>
    </row>
    <row r="98" spans="1:4" s="17" customFormat="1" ht="16.5" customHeight="1">
      <c r="A98" s="16"/>
      <c r="B98" s="21" t="s">
        <v>27</v>
      </c>
      <c r="C98" s="18">
        <v>8450</v>
      </c>
      <c r="D98" s="68"/>
    </row>
    <row r="99" spans="1:4" s="17" customFormat="1" ht="16.5" customHeight="1">
      <c r="A99" s="16"/>
      <c r="B99" s="21" t="s">
        <v>28</v>
      </c>
      <c r="C99" s="18">
        <v>254000</v>
      </c>
      <c r="D99" s="68"/>
    </row>
    <row r="100" spans="1:4" s="17" customFormat="1" ht="16.5" customHeight="1">
      <c r="A100" s="16"/>
      <c r="B100" s="21" t="s">
        <v>29</v>
      </c>
      <c r="C100" s="18">
        <v>807600</v>
      </c>
      <c r="D100" s="68"/>
    </row>
    <row r="101" spans="1:4" s="17" customFormat="1" ht="16.5" customHeight="1">
      <c r="A101" s="16"/>
      <c r="B101" s="21" t="s">
        <v>30</v>
      </c>
      <c r="C101" s="18">
        <v>67450</v>
      </c>
      <c r="D101" s="68"/>
    </row>
    <row r="102" spans="1:4" s="17" customFormat="1" ht="16.5" customHeight="1">
      <c r="A102" s="16"/>
      <c r="B102" s="21" t="s">
        <v>25</v>
      </c>
      <c r="C102" s="18">
        <v>0</v>
      </c>
      <c r="D102" s="68"/>
    </row>
    <row r="103" spans="1:4" s="17" customFormat="1" ht="16.5" customHeight="1">
      <c r="A103" s="16"/>
      <c r="B103" s="21" t="s">
        <v>31</v>
      </c>
      <c r="C103" s="18">
        <v>59650</v>
      </c>
      <c r="D103" s="68"/>
    </row>
    <row r="104" spans="1:4" s="17" customFormat="1" ht="16.5" customHeight="1">
      <c r="A104" s="16"/>
      <c r="B104" s="21"/>
      <c r="C104" s="42">
        <f>SUM(C96:C103)</f>
        <v>1256400</v>
      </c>
      <c r="D104" s="67">
        <v>14614900</v>
      </c>
    </row>
    <row r="105" spans="1:4" s="17" customFormat="1" ht="16.5" customHeight="1" thickBot="1">
      <c r="A105" s="16"/>
      <c r="B105" s="21"/>
      <c r="C105" s="42"/>
      <c r="D105" s="67"/>
    </row>
    <row r="106" spans="1:4" s="17" customFormat="1" ht="16.5" customHeight="1" thickBot="1">
      <c r="A106" s="45" t="s">
        <v>52</v>
      </c>
      <c r="B106" s="16"/>
      <c r="C106" s="18"/>
      <c r="D106" s="68"/>
    </row>
    <row r="107" spans="1:4" s="17" customFormat="1" ht="16.5" customHeight="1">
      <c r="A107" s="38"/>
      <c r="B107" s="16" t="s">
        <v>14</v>
      </c>
      <c r="C107" s="18">
        <v>50</v>
      </c>
      <c r="D107" s="68"/>
    </row>
    <row r="108" spans="1:4" s="17" customFormat="1" ht="16.5" customHeight="1">
      <c r="A108" s="16"/>
      <c r="B108" s="21" t="s">
        <v>16</v>
      </c>
      <c r="C108" s="18">
        <v>950</v>
      </c>
      <c r="D108" s="68"/>
    </row>
    <row r="109" spans="1:4" s="17" customFormat="1" ht="16.5" customHeight="1">
      <c r="A109" s="16"/>
      <c r="B109" s="21" t="s">
        <v>21</v>
      </c>
      <c r="C109" s="18">
        <v>114000</v>
      </c>
      <c r="D109" s="68"/>
    </row>
    <row r="110" spans="1:4" s="17" customFormat="1" ht="16.5" customHeight="1">
      <c r="A110" s="16"/>
      <c r="B110" s="21" t="s">
        <v>22</v>
      </c>
      <c r="C110" s="18">
        <v>22850</v>
      </c>
      <c r="D110" s="68"/>
    </row>
    <row r="111" spans="1:4" s="17" customFormat="1" ht="16.5" customHeight="1">
      <c r="A111" s="16"/>
      <c r="B111" s="21" t="s">
        <v>27</v>
      </c>
      <c r="C111" s="18">
        <v>53700</v>
      </c>
      <c r="D111" s="68"/>
    </row>
    <row r="112" spans="1:4" s="17" customFormat="1" ht="16.5" customHeight="1">
      <c r="A112" s="16"/>
      <c r="B112" s="21" t="s">
        <v>28</v>
      </c>
      <c r="C112" s="18">
        <v>531300</v>
      </c>
      <c r="D112" s="68"/>
    </row>
    <row r="113" spans="1:4" s="17" customFormat="1" ht="16.5" customHeight="1">
      <c r="A113" s="16"/>
      <c r="B113" s="21" t="s">
        <v>29</v>
      </c>
      <c r="C113" s="18">
        <v>853750</v>
      </c>
      <c r="D113" s="68"/>
    </row>
    <row r="114" spans="1:4" s="17" customFormat="1" ht="16.5" customHeight="1">
      <c r="A114" s="16"/>
      <c r="B114" s="21" t="s">
        <v>30</v>
      </c>
      <c r="C114" s="18">
        <v>254100</v>
      </c>
      <c r="D114" s="68"/>
    </row>
    <row r="115" spans="1:4" s="17" customFormat="1" ht="16.5" customHeight="1">
      <c r="A115" s="16"/>
      <c r="B115" s="21" t="s">
        <v>31</v>
      </c>
      <c r="C115" s="18">
        <v>225600</v>
      </c>
      <c r="D115" s="68"/>
    </row>
    <row r="116" spans="1:4" s="17" customFormat="1" ht="16.5" customHeight="1">
      <c r="A116" s="16"/>
      <c r="B116" s="21"/>
      <c r="C116" s="42">
        <f>SUM(C107:C115)</f>
        <v>2056300</v>
      </c>
      <c r="D116" s="67">
        <v>26159700</v>
      </c>
    </row>
    <row r="117" spans="1:4" s="17" customFormat="1" ht="16.5" customHeight="1" thickBot="1">
      <c r="A117" s="16"/>
      <c r="B117" s="21"/>
      <c r="C117" s="18"/>
      <c r="D117" s="68"/>
    </row>
    <row r="118" spans="1:4" s="17" customFormat="1" ht="16.5" customHeight="1" thickBot="1">
      <c r="A118" s="45" t="s">
        <v>54</v>
      </c>
      <c r="B118" s="16"/>
      <c r="C118" s="18"/>
      <c r="D118" s="68"/>
    </row>
    <row r="119" spans="1:4" s="17" customFormat="1" ht="16.5" customHeight="1">
      <c r="A119" s="16"/>
      <c r="B119" s="21" t="s">
        <v>15</v>
      </c>
      <c r="C119" s="18">
        <v>100</v>
      </c>
      <c r="D119" s="68"/>
    </row>
    <row r="120" spans="1:4" s="17" customFormat="1" ht="16.5" customHeight="1">
      <c r="A120" s="16"/>
      <c r="B120" s="21" t="s">
        <v>18</v>
      </c>
      <c r="C120" s="18">
        <v>24400</v>
      </c>
      <c r="D120" s="68"/>
    </row>
    <row r="121" spans="1:4" s="17" customFormat="1" ht="16.5" customHeight="1">
      <c r="A121" s="16"/>
      <c r="B121" s="21" t="s">
        <v>19</v>
      </c>
      <c r="C121" s="18">
        <v>4000</v>
      </c>
      <c r="D121" s="68"/>
    </row>
    <row r="122" spans="1:4" s="17" customFormat="1" ht="16.5" customHeight="1">
      <c r="A122" s="16"/>
      <c r="B122" s="21" t="s">
        <v>21</v>
      </c>
      <c r="C122" s="18">
        <v>64000</v>
      </c>
      <c r="D122" s="68"/>
    </row>
    <row r="123" spans="1:4" s="17" customFormat="1" ht="16.5" customHeight="1">
      <c r="A123" s="16"/>
      <c r="B123" s="21" t="s">
        <v>22</v>
      </c>
      <c r="C123" s="18">
        <v>40500</v>
      </c>
      <c r="D123" s="68"/>
    </row>
    <row r="124" spans="1:4" s="17" customFormat="1" ht="16.5" customHeight="1">
      <c r="A124" s="16"/>
      <c r="B124" s="21" t="s">
        <v>27</v>
      </c>
      <c r="C124" s="18">
        <v>21500</v>
      </c>
      <c r="D124" s="68"/>
    </row>
    <row r="125" spans="1:4" s="17" customFormat="1" ht="16.5" customHeight="1">
      <c r="A125" s="16"/>
      <c r="B125" s="21" t="s">
        <v>28</v>
      </c>
      <c r="C125" s="18">
        <v>234650</v>
      </c>
      <c r="D125" s="68"/>
    </row>
    <row r="126" spans="1:4" s="17" customFormat="1" ht="16.5" customHeight="1">
      <c r="A126" s="16"/>
      <c r="B126" s="21" t="s">
        <v>29</v>
      </c>
      <c r="C126" s="18">
        <v>479850</v>
      </c>
      <c r="D126" s="68"/>
    </row>
    <row r="127" spans="1:4" s="17" customFormat="1" ht="16.5" customHeight="1">
      <c r="A127" s="16"/>
      <c r="B127" s="21" t="s">
        <v>30</v>
      </c>
      <c r="C127" s="18">
        <v>126000</v>
      </c>
      <c r="D127" s="68"/>
    </row>
    <row r="128" spans="1:4" s="17" customFormat="1" ht="16.5" customHeight="1">
      <c r="A128" s="16"/>
      <c r="B128" s="21"/>
      <c r="C128" s="42">
        <f>SUM(C119:C127)</f>
        <v>995000</v>
      </c>
      <c r="D128" s="67">
        <v>9463300</v>
      </c>
    </row>
    <row r="129" spans="1:4" s="17" customFormat="1" ht="16.5" customHeight="1" thickBot="1">
      <c r="A129" s="16"/>
      <c r="B129" s="21"/>
      <c r="C129" s="18"/>
      <c r="D129" s="68"/>
    </row>
    <row r="130" spans="1:4" s="17" customFormat="1" ht="16.5" customHeight="1" thickBot="1">
      <c r="A130" s="45" t="s">
        <v>56</v>
      </c>
      <c r="B130" s="16"/>
      <c r="C130" s="18"/>
      <c r="D130" s="68"/>
    </row>
    <row r="131" spans="1:4" s="17" customFormat="1" ht="16.5" customHeight="1">
      <c r="A131" s="16"/>
      <c r="B131" s="21" t="s">
        <v>21</v>
      </c>
      <c r="C131" s="18">
        <v>3750</v>
      </c>
      <c r="D131" s="68"/>
    </row>
    <row r="132" spans="1:4" s="17" customFormat="1" ht="16.5" customHeight="1">
      <c r="A132" s="16"/>
      <c r="B132" s="21" t="s">
        <v>22</v>
      </c>
      <c r="C132" s="18">
        <v>3200</v>
      </c>
      <c r="D132" s="68"/>
    </row>
    <row r="133" spans="1:4" s="17" customFormat="1" ht="16.5" customHeight="1">
      <c r="A133" s="16"/>
      <c r="B133" s="21" t="s">
        <v>27</v>
      </c>
      <c r="C133" s="18">
        <v>6450</v>
      </c>
      <c r="D133" s="68"/>
    </row>
    <row r="134" spans="1:4" s="17" customFormat="1" ht="16.5" customHeight="1">
      <c r="A134" s="16"/>
      <c r="B134" s="21" t="s">
        <v>28</v>
      </c>
      <c r="C134" s="18">
        <v>66000</v>
      </c>
      <c r="D134" s="68"/>
    </row>
    <row r="135" spans="1:4" s="17" customFormat="1" ht="16.5" customHeight="1">
      <c r="A135" s="16"/>
      <c r="B135" s="21" t="s">
        <v>29</v>
      </c>
      <c r="C135" s="18">
        <v>154500</v>
      </c>
      <c r="D135" s="68"/>
    </row>
    <row r="136" spans="1:4" s="17" customFormat="1" ht="16.5" customHeight="1">
      <c r="A136" s="16"/>
      <c r="B136" s="21" t="s">
        <v>31</v>
      </c>
      <c r="C136" s="18">
        <v>3800</v>
      </c>
      <c r="D136" s="68"/>
    </row>
    <row r="137" spans="1:4" s="17" customFormat="1" ht="16.5" customHeight="1">
      <c r="A137" s="16"/>
      <c r="B137" s="21"/>
      <c r="C137" s="42">
        <f>SUM(C131:C136)</f>
        <v>237700</v>
      </c>
      <c r="D137" s="67">
        <v>2727700</v>
      </c>
    </row>
    <row r="138" spans="1:4" s="17" customFormat="1" ht="16.5" customHeight="1" thickBot="1">
      <c r="A138" s="16"/>
      <c r="B138" s="21"/>
      <c r="C138" s="18"/>
      <c r="D138" s="68"/>
    </row>
    <row r="139" spans="1:4" s="17" customFormat="1" ht="16.5" customHeight="1" thickBot="1">
      <c r="A139" s="45" t="s">
        <v>46</v>
      </c>
      <c r="B139" s="16"/>
      <c r="C139" s="18"/>
      <c r="D139" s="68"/>
    </row>
    <row r="140" spans="1:4" s="17" customFormat="1" ht="16.5" customHeight="1">
      <c r="A140" s="16"/>
      <c r="B140" s="21" t="s">
        <v>12</v>
      </c>
      <c r="C140" s="18">
        <v>5900</v>
      </c>
      <c r="D140" s="68"/>
    </row>
    <row r="141" spans="1:4" s="17" customFormat="1" ht="16.5" customHeight="1">
      <c r="A141" s="16"/>
      <c r="B141" s="21" t="s">
        <v>13</v>
      </c>
      <c r="C141" s="18">
        <v>350</v>
      </c>
      <c r="D141" s="68"/>
    </row>
    <row r="142" spans="1:4" s="17" customFormat="1" ht="16.5" customHeight="1">
      <c r="A142" s="16"/>
      <c r="B142" s="21" t="s">
        <v>14</v>
      </c>
      <c r="C142" s="18">
        <v>2000</v>
      </c>
      <c r="D142" s="68"/>
    </row>
    <row r="143" spans="1:4" s="17" customFormat="1" ht="16.5" customHeight="1">
      <c r="A143" s="16"/>
      <c r="B143" s="21" t="s">
        <v>15</v>
      </c>
      <c r="C143" s="18">
        <v>700</v>
      </c>
      <c r="D143" s="68"/>
    </row>
    <row r="144" spans="1:4" s="17" customFormat="1" ht="16.5" customHeight="1">
      <c r="A144" s="16"/>
      <c r="B144" s="21" t="s">
        <v>21</v>
      </c>
      <c r="C144" s="18">
        <v>385000</v>
      </c>
      <c r="D144" s="68"/>
    </row>
    <row r="145" spans="1:4" s="17" customFormat="1" ht="16.5" customHeight="1">
      <c r="A145" s="16"/>
      <c r="B145" s="21" t="s">
        <v>22</v>
      </c>
      <c r="C145" s="18">
        <v>5300</v>
      </c>
      <c r="D145" s="68"/>
    </row>
    <row r="146" spans="1:4" s="17" customFormat="1" ht="16.5" customHeight="1">
      <c r="A146" s="16"/>
      <c r="B146" s="21" t="s">
        <v>27</v>
      </c>
      <c r="C146" s="18">
        <v>174750</v>
      </c>
      <c r="D146" s="68"/>
    </row>
    <row r="147" spans="1:4" s="17" customFormat="1" ht="16.5" customHeight="1">
      <c r="A147" s="16"/>
      <c r="B147" s="21" t="s">
        <v>28</v>
      </c>
      <c r="C147" s="18">
        <v>1049200</v>
      </c>
      <c r="D147" s="68"/>
    </row>
    <row r="148" spans="1:4" s="17" customFormat="1" ht="16.5" customHeight="1">
      <c r="A148" s="16"/>
      <c r="B148" s="21" t="s">
        <v>29</v>
      </c>
      <c r="C148" s="18">
        <v>2946400</v>
      </c>
      <c r="D148" s="68"/>
    </row>
    <row r="149" spans="1:4" s="17" customFormat="1" ht="16.5" customHeight="1">
      <c r="A149" s="16"/>
      <c r="B149" s="21" t="s">
        <v>30</v>
      </c>
      <c r="C149" s="18">
        <v>275200</v>
      </c>
      <c r="D149" s="68"/>
    </row>
    <row r="150" spans="1:4" s="17" customFormat="1" ht="16.5" customHeight="1">
      <c r="A150" s="16"/>
      <c r="B150" s="21" t="s">
        <v>31</v>
      </c>
      <c r="C150" s="18">
        <v>128850</v>
      </c>
      <c r="D150" s="68"/>
    </row>
    <row r="151" spans="1:4" s="17" customFormat="1" ht="16.5" customHeight="1">
      <c r="A151" s="16"/>
      <c r="B151" s="21" t="s">
        <v>33</v>
      </c>
      <c r="C151" s="18">
        <v>12550</v>
      </c>
      <c r="D151" s="68"/>
    </row>
    <row r="152" spans="1:4" s="17" customFormat="1" ht="16.5" customHeight="1">
      <c r="A152" s="16"/>
      <c r="B152" s="21"/>
      <c r="C152" s="42">
        <f>SUM(C140:C151)</f>
        <v>4986200</v>
      </c>
      <c r="D152" s="67">
        <v>38408000</v>
      </c>
    </row>
    <row r="153" spans="1:4" s="17" customFormat="1" ht="16.5" customHeight="1">
      <c r="A153" s="16"/>
      <c r="B153" s="21"/>
      <c r="C153" s="18"/>
      <c r="D153" s="68"/>
    </row>
    <row r="154" spans="1:4" s="17" customFormat="1" ht="16.5" customHeight="1">
      <c r="A154" s="16"/>
      <c r="B154" s="21"/>
      <c r="C154" s="18"/>
      <c r="D154" s="68"/>
    </row>
    <row r="155" spans="1:4" s="17" customFormat="1" ht="16.5" customHeight="1" thickBot="1">
      <c r="A155" s="16"/>
      <c r="B155" s="21"/>
      <c r="C155" s="18"/>
      <c r="D155" s="68"/>
    </row>
    <row r="156" spans="1:4" s="17" customFormat="1" ht="16.5" customHeight="1" thickBot="1">
      <c r="A156" s="45" t="s">
        <v>50</v>
      </c>
      <c r="B156" s="16"/>
      <c r="C156" s="18"/>
      <c r="D156" s="68"/>
    </row>
    <row r="157" spans="1:4" s="17" customFormat="1" ht="16.5" customHeight="1">
      <c r="A157" s="16"/>
      <c r="B157" s="21" t="s">
        <v>13</v>
      </c>
      <c r="C157" s="18">
        <v>13950</v>
      </c>
      <c r="D157" s="68"/>
    </row>
    <row r="158" spans="1:4" s="17" customFormat="1" ht="16.5" customHeight="1">
      <c r="A158" s="16"/>
      <c r="B158" s="21" t="s">
        <v>14</v>
      </c>
      <c r="C158" s="18">
        <v>5450</v>
      </c>
      <c r="D158" s="68"/>
    </row>
    <row r="159" spans="1:4" s="17" customFormat="1" ht="16.5" customHeight="1">
      <c r="A159" s="16"/>
      <c r="B159" s="21" t="s">
        <v>15</v>
      </c>
      <c r="C159" s="18">
        <v>350</v>
      </c>
      <c r="D159" s="68"/>
    </row>
    <row r="160" spans="1:4" s="17" customFormat="1" ht="16.5" customHeight="1">
      <c r="A160" s="16"/>
      <c r="B160" s="21" t="s">
        <v>17</v>
      </c>
      <c r="C160" s="18">
        <v>25</v>
      </c>
      <c r="D160" s="68"/>
    </row>
    <row r="161" spans="1:4" s="17" customFormat="1" ht="16.5" customHeight="1">
      <c r="A161" s="16"/>
      <c r="B161" s="21" t="s">
        <v>21</v>
      </c>
      <c r="C161" s="18">
        <v>234950</v>
      </c>
      <c r="D161" s="68"/>
    </row>
    <row r="162" spans="1:4" s="17" customFormat="1" ht="16.5" customHeight="1">
      <c r="A162" s="16"/>
      <c r="B162" s="21" t="s">
        <v>22</v>
      </c>
      <c r="C162" s="18">
        <v>28550</v>
      </c>
      <c r="D162" s="68"/>
    </row>
    <row r="163" spans="1:4" s="17" customFormat="1" ht="16.5" customHeight="1">
      <c r="A163" s="16"/>
      <c r="B163" s="21" t="s">
        <v>27</v>
      </c>
      <c r="C163" s="18">
        <v>23600</v>
      </c>
      <c r="D163" s="68"/>
    </row>
    <row r="164" spans="1:4" s="17" customFormat="1" ht="16.5" customHeight="1">
      <c r="A164" s="16"/>
      <c r="B164" s="21" t="s">
        <v>28</v>
      </c>
      <c r="C164" s="18">
        <v>390700</v>
      </c>
      <c r="D164" s="68"/>
    </row>
    <row r="165" spans="1:4" s="17" customFormat="1" ht="16.5" customHeight="1">
      <c r="A165" s="16"/>
      <c r="B165" s="21" t="s">
        <v>29</v>
      </c>
      <c r="C165" s="18">
        <v>1664200</v>
      </c>
      <c r="D165" s="68"/>
    </row>
    <row r="166" spans="1:4" s="17" customFormat="1" ht="16.5" customHeight="1">
      <c r="A166" s="16"/>
      <c r="B166" s="21" t="s">
        <v>30</v>
      </c>
      <c r="C166" s="18">
        <v>58400</v>
      </c>
      <c r="D166" s="68"/>
    </row>
    <row r="167" spans="1:4" s="17" customFormat="1" ht="16.5" customHeight="1">
      <c r="A167" s="16"/>
      <c r="B167" s="21" t="s">
        <v>31</v>
      </c>
      <c r="C167" s="18">
        <v>30000</v>
      </c>
      <c r="D167" s="68"/>
    </row>
    <row r="168" spans="1:4" s="17" customFormat="1" ht="16.5" customHeight="1">
      <c r="A168" s="16"/>
      <c r="B168" s="16"/>
      <c r="C168" s="42">
        <f>SUM(C157:C167)</f>
        <v>2450175</v>
      </c>
      <c r="D168" s="67">
        <v>31721800</v>
      </c>
    </row>
    <row r="169" spans="1:4" s="17" customFormat="1" ht="16.5" customHeight="1" thickBot="1">
      <c r="A169" s="16"/>
      <c r="B169" s="16"/>
      <c r="C169" s="18"/>
      <c r="D169" s="68"/>
    </row>
    <row r="170" spans="1:4" s="17" customFormat="1" ht="16.5" customHeight="1" thickBot="1">
      <c r="A170" s="45" t="s">
        <v>51</v>
      </c>
      <c r="B170" s="16"/>
      <c r="C170" s="18"/>
      <c r="D170" s="68"/>
    </row>
    <row r="171" spans="1:4" s="17" customFormat="1" ht="16.5" customHeight="1">
      <c r="A171" s="38"/>
      <c r="B171" s="21" t="s">
        <v>13</v>
      </c>
      <c r="C171" s="18">
        <v>2550</v>
      </c>
      <c r="D171" s="68"/>
    </row>
    <row r="172" spans="1:4" s="17" customFormat="1" ht="16.5" customHeight="1">
      <c r="A172" s="38"/>
      <c r="B172" s="21" t="s">
        <v>16</v>
      </c>
      <c r="C172" s="18">
        <v>13100</v>
      </c>
      <c r="D172" s="68"/>
    </row>
    <row r="173" spans="1:4" s="17" customFormat="1" ht="16.5" customHeight="1">
      <c r="A173" s="16"/>
      <c r="B173" s="21" t="s">
        <v>20</v>
      </c>
      <c r="C173" s="18">
        <v>750000</v>
      </c>
      <c r="D173" s="68"/>
    </row>
    <row r="174" spans="1:4" s="17" customFormat="1" ht="16.5" customHeight="1">
      <c r="A174" s="16"/>
      <c r="B174" s="21" t="s">
        <v>21</v>
      </c>
      <c r="C174" s="18">
        <v>87300</v>
      </c>
      <c r="D174" s="68"/>
    </row>
    <row r="175" spans="1:4" s="17" customFormat="1" ht="16.5" customHeight="1">
      <c r="A175" s="16"/>
      <c r="B175" s="21" t="s">
        <v>22</v>
      </c>
      <c r="C175" s="18">
        <v>100</v>
      </c>
      <c r="D175" s="68"/>
    </row>
    <row r="176" spans="1:4" s="17" customFormat="1" ht="16.5" customHeight="1">
      <c r="A176" s="16"/>
      <c r="B176" s="21" t="s">
        <v>24</v>
      </c>
      <c r="C176" s="18">
        <v>350</v>
      </c>
      <c r="D176" s="68"/>
    </row>
    <row r="177" spans="1:4" s="17" customFormat="1" ht="16.5" customHeight="1">
      <c r="A177" s="16"/>
      <c r="B177" s="21" t="s">
        <v>27</v>
      </c>
      <c r="C177" s="18">
        <v>67500</v>
      </c>
      <c r="D177" s="68"/>
    </row>
    <row r="178" spans="1:4" s="17" customFormat="1" ht="16.5" customHeight="1">
      <c r="A178" s="16"/>
      <c r="B178" s="21" t="s">
        <v>28</v>
      </c>
      <c r="C178" s="18">
        <v>27350</v>
      </c>
      <c r="D178" s="68"/>
    </row>
    <row r="179" spans="1:4" s="17" customFormat="1" ht="16.5" customHeight="1">
      <c r="A179" s="16"/>
      <c r="B179" s="21" t="s">
        <v>29</v>
      </c>
      <c r="C179" s="18">
        <v>194650</v>
      </c>
      <c r="D179" s="68"/>
    </row>
    <row r="180" spans="1:4" s="17" customFormat="1" ht="16.5" customHeight="1">
      <c r="A180" s="16"/>
      <c r="B180" s="21" t="s">
        <v>30</v>
      </c>
      <c r="C180" s="18">
        <v>10150</v>
      </c>
      <c r="D180" s="68"/>
    </row>
    <row r="181" spans="1:4" s="17" customFormat="1" ht="16.5" customHeight="1">
      <c r="A181" s="16"/>
      <c r="B181" s="21" t="s">
        <v>31</v>
      </c>
      <c r="C181" s="18">
        <v>4700</v>
      </c>
      <c r="D181" s="68"/>
    </row>
    <row r="182" spans="1:4" s="17" customFormat="1" ht="16.5" customHeight="1">
      <c r="A182" s="16"/>
      <c r="B182" s="21" t="s">
        <v>34</v>
      </c>
      <c r="C182" s="18">
        <v>10</v>
      </c>
      <c r="D182" s="68"/>
    </row>
    <row r="183" spans="1:4" s="17" customFormat="1" ht="16.5" customHeight="1">
      <c r="A183" s="16"/>
      <c r="B183" s="16"/>
      <c r="C183" s="42">
        <f>SUM(C171:C182)</f>
        <v>1157760</v>
      </c>
      <c r="D183" s="67">
        <v>7106400</v>
      </c>
    </row>
    <row r="184" spans="1:4" s="17" customFormat="1" ht="16.5" customHeight="1" thickBot="1">
      <c r="A184" s="16"/>
      <c r="B184" s="16"/>
      <c r="C184" s="18"/>
      <c r="D184" s="68"/>
    </row>
    <row r="185" spans="1:4" s="17" customFormat="1" ht="16.5" customHeight="1" thickBot="1">
      <c r="A185" s="45" t="s">
        <v>53</v>
      </c>
      <c r="B185" s="16"/>
      <c r="C185" s="18"/>
      <c r="D185" s="68"/>
    </row>
    <row r="186" spans="1:4" s="17" customFormat="1" ht="16.5" customHeight="1">
      <c r="A186" s="38"/>
      <c r="B186" s="21" t="s">
        <v>16</v>
      </c>
      <c r="C186" s="18">
        <v>5000</v>
      </c>
      <c r="D186" s="68"/>
    </row>
    <row r="187" spans="1:4" s="17" customFormat="1" ht="16.5" customHeight="1">
      <c r="A187" s="16"/>
      <c r="B187" s="21" t="s">
        <v>21</v>
      </c>
      <c r="C187" s="18">
        <v>399200</v>
      </c>
      <c r="D187" s="68"/>
    </row>
    <row r="188" spans="1:4" s="17" customFormat="1" ht="16.5" customHeight="1">
      <c r="A188" s="16"/>
      <c r="B188" s="21" t="s">
        <v>27</v>
      </c>
      <c r="C188" s="18">
        <v>24650</v>
      </c>
      <c r="D188" s="68"/>
    </row>
    <row r="189" spans="1:4" s="17" customFormat="1" ht="16.5" customHeight="1">
      <c r="A189" s="16"/>
      <c r="B189" s="21" t="s">
        <v>28</v>
      </c>
      <c r="C189" s="18">
        <v>116100</v>
      </c>
      <c r="D189" s="68"/>
    </row>
    <row r="190" spans="1:4" s="17" customFormat="1" ht="16.5" customHeight="1">
      <c r="A190" s="16"/>
      <c r="B190" s="21" t="s">
        <v>29</v>
      </c>
      <c r="C190" s="18">
        <v>828950</v>
      </c>
      <c r="D190" s="68"/>
    </row>
    <row r="191" spans="1:4" s="17" customFormat="1" ht="16.5" customHeight="1">
      <c r="A191" s="16"/>
      <c r="B191" s="21" t="s">
        <v>30</v>
      </c>
      <c r="C191" s="18">
        <v>5200</v>
      </c>
      <c r="D191" s="68"/>
    </row>
    <row r="192" spans="1:4" s="17" customFormat="1" ht="16.5" customHeight="1">
      <c r="A192" s="16"/>
      <c r="B192" s="21" t="s">
        <v>32</v>
      </c>
      <c r="C192" s="18">
        <v>20000</v>
      </c>
      <c r="D192" s="68"/>
    </row>
    <row r="193" spans="1:4" s="17" customFormat="1" ht="16.5" customHeight="1">
      <c r="A193" s="16"/>
      <c r="B193" s="21"/>
      <c r="C193" s="20">
        <f>SUM(C186:C192)</f>
        <v>1399100</v>
      </c>
      <c r="D193" s="72">
        <v>15409100</v>
      </c>
    </row>
    <row r="194" spans="1:4" s="17" customFormat="1" ht="16.5" customHeight="1" thickBot="1">
      <c r="A194" s="16"/>
      <c r="B194" s="21"/>
      <c r="C194" s="18"/>
      <c r="D194" s="66"/>
    </row>
    <row r="195" spans="1:4" s="17" customFormat="1" ht="16.5" customHeight="1" thickBot="1">
      <c r="A195" s="45" t="s">
        <v>58</v>
      </c>
      <c r="B195" s="16"/>
      <c r="C195" s="18"/>
      <c r="D195" s="66"/>
    </row>
    <row r="196" spans="1:4" s="17" customFormat="1" ht="16.5" customHeight="1">
      <c r="A196" s="16"/>
      <c r="B196" s="21" t="s">
        <v>29</v>
      </c>
      <c r="C196" s="18">
        <v>5600</v>
      </c>
      <c r="D196" s="66"/>
    </row>
    <row r="197" spans="1:4" s="17" customFormat="1" ht="16.5" customHeight="1">
      <c r="A197" s="16"/>
      <c r="B197" s="16"/>
      <c r="C197" s="42">
        <v>5600</v>
      </c>
      <c r="D197" s="65">
        <v>87500</v>
      </c>
    </row>
    <row r="198" spans="1:4" s="17" customFormat="1" ht="16.5" customHeight="1" thickBot="1">
      <c r="A198" s="16"/>
      <c r="B198" s="16"/>
      <c r="C198" s="18"/>
      <c r="D198" s="18"/>
    </row>
    <row r="199" spans="1:4" s="17" customFormat="1" ht="16.5" customHeight="1" thickBot="1">
      <c r="A199" s="41" t="s">
        <v>59</v>
      </c>
      <c r="B199" s="16"/>
      <c r="C199" s="42">
        <f>SUM(C20+C35+C50+C66+C75+C82+C93+C104+C116+C128+C137+C152+C168+C183+C193+C197)</f>
        <v>36909835</v>
      </c>
      <c r="D199" s="67">
        <f>SUM(D20+D35+D50+D66+D75+D82+D93+D104+D116+D128+D137+D152+D168+D183+D193+D197)</f>
        <v>380546400</v>
      </c>
    </row>
    <row r="200" spans="1:4" ht="15.75" customHeight="1">
      <c r="A200" s="16"/>
      <c r="B200" s="16"/>
      <c r="C200" s="43"/>
      <c r="D200" s="43"/>
    </row>
    <row r="20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Ministry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moriarh</dc:creator>
  <cp:keywords/>
  <dc:description/>
  <cp:lastModifiedBy>Cody Knox</cp:lastModifiedBy>
  <dcterms:created xsi:type="dcterms:W3CDTF">2004-08-19T21:29:10Z</dcterms:created>
  <dcterms:modified xsi:type="dcterms:W3CDTF">2014-08-31T04:00:49Z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1261172610</vt:i4>
  </property>
  <property fmtid="{D5CDD505-2E9C-101B-9397-08002B2CF9AE}" pid="3" name="_EmailSubject">
    <vt:lpwstr>spreadsheets etc..</vt:lpwstr>
  </property>
  <property fmtid="{D5CDD505-2E9C-101B-9397-08002B2CF9AE}" pid="4" name="_AuthorEmail">
    <vt:lpwstr>Helen.Moriarty@med.govt.nz</vt:lpwstr>
  </property>
  <property fmtid="{D5CDD505-2E9C-101B-9397-08002B2CF9AE}" pid="5" name="_AuthorEmailDisplayName">
    <vt:lpwstr>Helen Moriarty</vt:lpwstr>
  </property>
  <property fmtid="{D5CDD505-2E9C-101B-9397-08002B2CF9AE}" pid="6" name="_ReviewingToolsShownOnce">
    <vt:lpwstr/>
  </property>
</Properties>
</file>